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Ventes prévues" sheetId="2" state="visible" r:id="rId2"/>
    <sheet xmlns:r="http://schemas.openxmlformats.org/officeDocument/2006/relationships" name="Charges fixes" sheetId="3" state="visible" r:id="rId3"/>
    <sheet xmlns:r="http://schemas.openxmlformats.org/officeDocument/2006/relationships" name="Paramètres" sheetId="4" state="visible" r:id="rId4"/>
  </sheets>
  <definedNames>
    <definedName name="_xlnm._FilterDatabase" localSheetId="1" hidden="1">'Ventes prévues'!$A$7:$J$107</definedName>
    <definedName name="_xlnm._FilterDatabase" localSheetId="2" hidden="1">'Charges fixes'!$A$7:$G$107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[$-fr-CA]$"/>
    <numFmt numFmtId="165" formatCode="yyyy-mm-dd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color rgb="00000000"/>
      <sz val="11"/>
    </font>
    <font>
      <name val="Calibri"/>
      <color rgb="00000000"/>
      <sz val="10"/>
    </font>
  </fonts>
  <fills count="7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2D6A9F"/>
      </patternFill>
    </fill>
    <fill>
      <patternFill patternType="solid">
        <fgColor rgb="00F2F7FB"/>
      </patternFill>
    </fill>
    <fill>
      <patternFill patternType="solid">
        <fgColor rgb="00FFFFFF"/>
      </patternFill>
    </fill>
    <fill>
      <patternFill patternType="solid">
        <fgColor rgb="00FFF4D6"/>
      </patternFill>
    </fill>
  </fills>
  <borders count="6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/>
      <right/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/>
      <diagonal/>
    </border>
    <border>
      <left/>
      <right/>
      <top style="thin">
        <color rgb="00C7D5E0"/>
      </top>
      <bottom style="thin">
        <color rgb="00C7D5E0"/>
      </bottom>
      <diagonal/>
    </border>
    <border>
      <left/>
      <right style="thin">
        <color rgb="00C7D5E0"/>
      </right>
      <top style="thin">
        <color rgb="00C7D5E0"/>
      </top>
      <bottom style="thin">
        <color rgb="00C7D5E0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164" fontId="0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right" vertical="center"/>
    </xf>
    <xf numFmtId="10" fontId="0" fillId="6" borderId="1" applyAlignment="1" pivotButton="0" quotePrefix="0" xfId="0">
      <alignment horizontal="right" vertical="center"/>
    </xf>
    <xf numFmtId="10" fontId="0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 wrapText="1"/>
    </xf>
    <xf numFmtId="4" fontId="0" fillId="4" borderId="1" applyAlignment="1" pivotButton="0" quotePrefix="0" xfId="0">
      <alignment horizontal="right" vertical="center"/>
    </xf>
    <xf numFmtId="0" fontId="2" fillId="3" borderId="1" pivotButton="0" quotePrefix="0" xfId="0"/>
    <xf numFmtId="0" fontId="0" fillId="5" borderId="1" applyAlignment="1" pivotButton="0" quotePrefix="0" xfId="0">
      <alignment horizontal="left" vertical="center" wrapText="1"/>
    </xf>
    <xf numFmtId="4" fontId="0" fillId="5" borderId="1" applyAlignment="1" pivotButton="0" quotePrefix="0" xfId="0">
      <alignment horizontal="right" vertical="center"/>
    </xf>
    <xf numFmtId="164" fontId="0" fillId="5" borderId="1" applyAlignment="1" pivotButton="0" quotePrefix="0" xfId="0">
      <alignment horizontal="right" vertical="center"/>
    </xf>
    <xf numFmtId="10" fontId="0" fillId="5" borderId="1" applyAlignment="1" pivotButton="0" quotePrefix="0" xfId="0">
      <alignment horizontal="right" vertical="center"/>
    </xf>
    <xf numFmtId="0" fontId="0" fillId="0" borderId="1" pivotButton="0" quotePrefix="0" xfId="0"/>
    <xf numFmtId="164" fontId="0" fillId="0" borderId="1" pivotButton="0" quotePrefix="0" xfId="0"/>
    <xf numFmtId="0" fontId="4" fillId="4" borderId="0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left" vertical="center" wrapText="1"/>
    </xf>
    <xf numFmtId="4" fontId="0" fillId="6" borderId="1" applyAlignment="1" pivotButton="0" quotePrefix="0" xfId="0">
      <alignment horizontal="right" vertical="center"/>
    </xf>
    <xf numFmtId="164" fontId="0" fillId="6" borderId="1" applyAlignment="1" pivotButton="0" quotePrefix="0" xfId="0">
      <alignment horizontal="right" vertical="center"/>
    </xf>
    <xf numFmtId="0" fontId="0" fillId="5" borderId="1" applyAlignment="1" pivotButton="0" quotePrefix="0" xfId="0">
      <alignment horizontal="right" vertical="center"/>
    </xf>
    <xf numFmtId="164" fontId="3" fillId="4" borderId="1" pivotButton="0" quotePrefix="0" xfId="0"/>
    <xf numFmtId="1" fontId="0" fillId="6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right" vertical="center"/>
    </xf>
    <xf numFmtId="0" fontId="2" fillId="2" borderId="1" pivotButton="0" quotePrefix="0" xfId="0"/>
    <xf numFmtId="10" fontId="0" fillId="6" borderId="1" applyAlignment="1" pivotButton="0" quotePrefix="0" xfId="0">
      <alignment horizontal="left" vertical="center" wrapText="1"/>
    </xf>
    <xf numFmtId="165" fontId="0" fillId="6" borderId="1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6">
    <dxf>
      <font>
        <name val="Calibri"/>
        <b val="1"/>
        <color rgb="00147D64"/>
        <sz val="10"/>
      </font>
      <fill>
        <patternFill patternType="solid">
          <fgColor rgb="00D9EAD3"/>
        </patternFill>
      </fill>
    </dxf>
    <dxf>
      <font>
        <name val="Calibri"/>
        <b val="1"/>
        <color rgb="00C73939"/>
        <sz val="10"/>
      </font>
      <fill>
        <patternFill patternType="solid">
          <fgColor rgb="00F4CCCC"/>
        </patternFill>
      </fill>
    </dxf>
    <dxf>
      <fill>
        <patternFill patternType="solid">
          <fgColor rgb="00D9EAD3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F4CCCC"/>
        </patternFill>
      </fill>
    </dxf>
    <dxf>
      <font>
        <name val="Calibri"/>
        <b val="1"/>
        <color rgb="00C73939"/>
        <sz val="10"/>
      </font>
      <fill>
        <patternFill patternType="solid">
          <f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Ventes prévues comparées au seuil de rentabilité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bord'!N20</f>
            </strRef>
          </tx>
          <spPr>
            <a:solidFill xmlns:a="http://schemas.openxmlformats.org/drawingml/2006/main">
              <a:srgbClr val="2D6A9F"/>
            </a:solidFill>
            <a:ln xmlns:a="http://schemas.openxmlformats.org/drawingml/2006/main">
              <a:prstDash val="solid"/>
            </a:ln>
          </spPr>
          <cat>
            <numRef>
              <f>'Tableau de bord'!$M$21:$M$23</f>
            </numRef>
          </cat>
          <val>
            <numRef>
              <f>'Tableau de bord'!$N$21:$N$23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Indicateur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en dollars canadiens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19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Ventes" displayName="tblVentes" ref="A7:J107" headerRowCount="1">
  <autoFilter ref="A7:J107"/>
  <tableColumns count="10">
    <tableColumn id="1" name="No"/>
    <tableColumn id="2" name="Produit ou service"/>
    <tableColumn id="3" name="Catégorie"/>
    <tableColumn id="4" name="Unité de vente"/>
    <tableColumn id="5" name="Quantité prévue"/>
    <tableColumn id="6" name="Prix de vente unitaire"/>
    <tableColumn id="7" name="Coût variable unitaire"/>
    <tableColumn id="8" name="Chiffre d’affaires prévu"/>
    <tableColumn id="9" name="Coûts variables prévus"/>
    <tableColumn id="10" name="Marge sur coûts variabl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ChargesFixes" displayName="tblChargesFixes" ref="A7:G107" headerRowCount="1">
  <autoFilter ref="A7:G107"/>
  <tableColumns count="7">
    <tableColumn id="1" name="No"/>
    <tableColumn id="2" name="Catégorie"/>
    <tableColumn id="3" name="Description de la charge"/>
    <tableColumn id="4" name="Montant mensuel"/>
    <tableColumn id="5" name="Nombre de mois"/>
    <tableColumn id="6" name="Montant annuel"/>
    <tableColumn id="7" name="Commentai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8" customWidth="1" min="2" max="2"/>
    <col width="3" customWidth="1" min="3" max="3"/>
    <col width="28" customWidth="1" min="4" max="4"/>
    <col width="34" customWidth="1" min="5" max="5"/>
    <col width="3" customWidth="1" min="6" max="6"/>
    <col width="3" customWidth="1" min="7" max="7"/>
    <col width="20" customWidth="1" min="8" max="8"/>
    <col width="3" customWidth="1" min="9" max="9"/>
    <col width="30" customWidth="1" min="10" max="10"/>
    <col width="18" customWidth="1" min="11" max="11"/>
    <col width="3" customWidth="1" min="12" max="12"/>
    <col width="22" customWidth="1" min="13" max="13"/>
    <col width="18" customWidth="1" min="14" max="14"/>
  </cols>
  <sheetData>
    <row r="1">
      <c r="A1" s="1" t="inlineStr">
        <is>
          <t>Calcul du seuil de rentabilité</t>
        </is>
      </c>
    </row>
    <row r="2">
      <c r="A2" s="2" t="inlineStr">
        <is>
          <t>Modèle de planification pour PME et travailleurs autonomes du Québec</t>
        </is>
      </c>
    </row>
    <row r="3"/>
    <row r="4">
      <c r="A4" s="3" t="inlineStr">
        <is>
          <t>Période analysée</t>
        </is>
      </c>
      <c r="B4" s="4">
        <f>'Paramètres'!$B$4</f>
        <v/>
      </c>
      <c r="D4" s="3" t="inlineStr">
        <is>
          <t>Devise</t>
        </is>
      </c>
      <c r="E4" s="4" t="inlineStr">
        <is>
          <t>CAD</t>
        </is>
      </c>
    </row>
    <row r="5"/>
    <row r="6">
      <c r="A6" s="5" t="inlineStr">
        <is>
          <t>Sommaire financier</t>
        </is>
      </c>
      <c r="B6" s="6" t="n"/>
      <c r="J6" s="5" t="inlineStr">
        <is>
          <t>Analyse de scénarios</t>
        </is>
      </c>
      <c r="K6" s="6" t="n"/>
    </row>
    <row r="7">
      <c r="A7" s="3" t="inlineStr">
        <is>
          <t>Charges fixes totales</t>
        </is>
      </c>
      <c r="B7" s="7">
        <f>SUM('Charges fixes'!$F$8:$F$107)</f>
        <v/>
      </c>
      <c r="D7" s="8" t="inlineStr">
        <is>
          <t>Statut de rentabilité</t>
        </is>
      </c>
      <c r="E7" s="9">
        <f>IF(B12&gt;=0,"Rentable selon les prévisions","Sous le seuil de rentabilité")</f>
        <v/>
      </c>
      <c r="J7" s="8" t="inlineStr">
        <is>
          <t>Variation des charges fixes</t>
        </is>
      </c>
      <c r="K7" s="10" t="n">
        <v>0</v>
      </c>
    </row>
    <row r="8">
      <c r="A8" s="3" t="inlineStr">
        <is>
          <t>Chiffre d’affaires prévu</t>
        </is>
      </c>
      <c r="B8" s="7">
        <f>SUM('Ventes prévues'!$H$8:$H$107)</f>
        <v/>
      </c>
      <c r="D8" s="8" t="inlineStr">
        <is>
          <t>Niveau des ventes</t>
        </is>
      </c>
      <c r="E8" s="9">
        <f>IF(B8&gt;=B13,"Les ventes prévues dépassent le seuil","Les ventes prévues sont insuffisantes")</f>
        <v/>
      </c>
      <c r="J8" s="8" t="inlineStr">
        <is>
          <t>Variation des prix de vente</t>
        </is>
      </c>
      <c r="K8" s="10" t="n">
        <v>0</v>
      </c>
    </row>
    <row r="9">
      <c r="A9" s="3" t="inlineStr">
        <is>
          <t>Coûts variables prévus</t>
        </is>
      </c>
      <c r="B9" s="7">
        <f>SUM('Ventes prévues'!$I$8:$I$107)</f>
        <v/>
      </c>
      <c r="D9" s="8" t="inlineStr">
        <is>
          <t>Ventes additionnelles requises</t>
        </is>
      </c>
      <c r="E9" s="7">
        <f>MAX(0,B13-B8)</f>
        <v/>
      </c>
      <c r="J9" s="8" t="inlineStr">
        <is>
          <t>Variation des coûts variables</t>
        </is>
      </c>
      <c r="K9" s="10" t="n">
        <v>0</v>
      </c>
    </row>
    <row r="10">
      <c r="A10" s="3" t="inlineStr">
        <is>
          <t>Marge sur coûts variables</t>
        </is>
      </c>
      <c r="B10" s="7">
        <f>B8-B9</f>
        <v/>
      </c>
      <c r="D10" s="8" t="inlineStr">
        <is>
          <t>Couverture des charges fixes</t>
        </is>
      </c>
      <c r="E10" s="11">
        <f>IFERROR(B10/B7,0)</f>
        <v/>
      </c>
    </row>
    <row r="11">
      <c r="A11" s="3" t="inlineStr">
        <is>
          <t>Taux de marge sur coûts variables</t>
        </is>
      </c>
      <c r="B11" s="11">
        <f>IFERROR(B10/B8,0)</f>
        <v/>
      </c>
      <c r="D11" s="8" t="inlineStr">
        <is>
          <t>Taux de marge requis</t>
        </is>
      </c>
      <c r="E11" s="11">
        <f>IFERROR(B7/B8,0)</f>
        <v/>
      </c>
      <c r="J11" s="8" t="inlineStr">
        <is>
          <t>Charges fixes ajustées</t>
        </is>
      </c>
      <c r="K11" s="7">
        <f>$B$7*(1+K7)</f>
        <v/>
      </c>
    </row>
    <row r="12">
      <c r="A12" s="3" t="inlineStr">
        <is>
          <t>Résultat prévu avant impôt</t>
        </is>
      </c>
      <c r="B12" s="7">
        <f>B10-B7</f>
        <v/>
      </c>
      <c r="J12" s="8" t="inlineStr">
        <is>
          <t>Chiffre d’affaires ajusté</t>
        </is>
      </c>
      <c r="K12" s="7">
        <f>$B$8*(1+K8)</f>
        <v/>
      </c>
    </row>
    <row r="13">
      <c r="A13" s="3" t="inlineStr">
        <is>
          <t>Seuil de rentabilité — chiffre d’affaires</t>
        </is>
      </c>
      <c r="B13" s="7">
        <f>IFERROR(B7/B11,0)</f>
        <v/>
      </c>
      <c r="J13" s="8" t="inlineStr">
        <is>
          <t>Coûts variables ajustés</t>
        </is>
      </c>
      <c r="K13" s="7">
        <f>$B$9*(1+K9)</f>
        <v/>
      </c>
    </row>
    <row r="14">
      <c r="A14" s="3" t="inlineStr">
        <is>
          <t>Écart entre ventes prévues et seuil</t>
        </is>
      </c>
      <c r="B14" s="7">
        <f>B8-B13</f>
        <v/>
      </c>
      <c r="J14" s="8" t="inlineStr">
        <is>
          <t>Marge ajustée</t>
        </is>
      </c>
      <c r="K14" s="7">
        <f>K12-K13</f>
        <v/>
      </c>
    </row>
    <row r="15">
      <c r="A15" s="3" t="inlineStr">
        <is>
          <t>Marge de sécurité</t>
        </is>
      </c>
      <c r="B15" s="11">
        <f>IFERROR(B14/B8,0)</f>
        <v/>
      </c>
      <c r="J15" s="8" t="inlineStr">
        <is>
          <t>Taux de marge ajusté</t>
        </is>
      </c>
      <c r="K15" s="11">
        <f>IFERROR(K14/K12,0)</f>
        <v/>
      </c>
    </row>
    <row r="16">
      <c r="J16" s="8" t="inlineStr">
        <is>
          <t>Seuil ajusté</t>
        </is>
      </c>
      <c r="K16" s="7">
        <f>IFERROR(K11/K15,0)</f>
        <v/>
      </c>
    </row>
    <row r="17">
      <c r="J17" s="8" t="inlineStr">
        <is>
          <t>Résultat ajusté</t>
        </is>
      </c>
      <c r="K17" s="7">
        <f>K14-K11</f>
        <v/>
      </c>
    </row>
    <row r="18">
      <c r="A18" s="5" t="inlineStr">
        <is>
          <t>Contribution au seuil de rentabilité par produit ou service</t>
        </is>
      </c>
      <c r="B18" s="6" t="n"/>
      <c r="C18" s="6" t="n"/>
      <c r="D18" s="6" t="n"/>
      <c r="E18" s="6" t="n"/>
      <c r="F18" s="6" t="n"/>
      <c r="G18" s="6" t="n"/>
      <c r="H18" s="6" t="n"/>
      <c r="K18">
        <f>""</f>
        <v/>
      </c>
    </row>
    <row r="19">
      <c r="A19" s="12" t="inlineStr">
        <is>
          <t>Produit ou service</t>
        </is>
      </c>
      <c r="B19" s="12" t="inlineStr">
        <is>
          <t>Unités prévues</t>
        </is>
      </c>
      <c r="C19" s="12" t="inlineStr">
        <is>
          <t>Chiffre d’affaires prévu</t>
        </is>
      </c>
      <c r="D19" s="12" t="inlineStr">
        <is>
          <t>Marge sur coûts variables</t>
        </is>
      </c>
      <c r="E19" s="12" t="inlineStr">
        <is>
          <t>Taux de marge</t>
        </is>
      </c>
      <c r="F19" s="12" t="inlineStr">
        <is>
          <t>Mix des ventes</t>
        </is>
      </c>
      <c r="G19" s="12" t="inlineStr">
        <is>
          <t>Chiffre d’affaires requis au seuil</t>
        </is>
      </c>
      <c r="H19" s="12" t="inlineStr">
        <is>
          <t>Unités requises au seuil</t>
        </is>
      </c>
      <c r="K19">
        <f>""</f>
        <v/>
      </c>
    </row>
    <row r="20">
      <c r="A20" s="13">
        <f>IFERROR('Ventes prévues'!B8,"")</f>
        <v/>
      </c>
      <c r="B20" s="14">
        <f>IF('Ventes prévues'!B8="", "", IFERROR('Ventes prévues'!E8,0))</f>
        <v/>
      </c>
      <c r="C20" s="7">
        <f>IF('Ventes prévues'!B8="", "", IFERROR('Ventes prévues'!H8,0))</f>
        <v/>
      </c>
      <c r="D20" s="7">
        <f>IF('Ventes prévues'!B8="", "", IFERROR('Ventes prévues'!J8,0))</f>
        <v/>
      </c>
      <c r="E20" s="11">
        <f>IF(A20="", "", IFERROR(D20/C20,0))</f>
        <v/>
      </c>
      <c r="F20" s="11">
        <f>IF(A20="", "", IFERROR(C20/$B$8,0))</f>
        <v/>
      </c>
      <c r="G20" s="7">
        <f>IF(A20="", "", IFERROR(F20*$B$13,0))</f>
        <v/>
      </c>
      <c r="H20" s="14">
        <f>IF(A20="", "", IFERROR(G20/'Ventes prévues'!F8,0))</f>
        <v/>
      </c>
      <c r="K20">
        <f>""</f>
        <v/>
      </c>
      <c r="M20" s="15" t="inlineStr">
        <is>
          <t>Catégorie</t>
        </is>
      </c>
      <c r="N20" s="15" t="inlineStr">
        <is>
          <t>Montant</t>
        </is>
      </c>
    </row>
    <row r="21">
      <c r="A21" s="16">
        <f>IFERROR('Ventes prévues'!B9,"")</f>
        <v/>
      </c>
      <c r="B21" s="17">
        <f>IF('Ventes prévues'!B9="", "", IFERROR('Ventes prévues'!E9,0))</f>
        <v/>
      </c>
      <c r="C21" s="18">
        <f>IF('Ventes prévues'!B9="", "", IFERROR('Ventes prévues'!H9,0))</f>
        <v/>
      </c>
      <c r="D21" s="18">
        <f>IF('Ventes prévues'!B9="", "", IFERROR('Ventes prévues'!J9,0))</f>
        <v/>
      </c>
      <c r="E21" s="19">
        <f>IF(A21="", "", IFERROR(D21/C21,0))</f>
        <v/>
      </c>
      <c r="F21" s="19">
        <f>IF(A21="", "", IFERROR(C21/$B$8,0))</f>
        <v/>
      </c>
      <c r="G21" s="18">
        <f>IF(A21="", "", IFERROR(F21*$B$13,0))</f>
        <v/>
      </c>
      <c r="H21" s="17">
        <f>IF(A21="", "", IFERROR(G21/'Ventes prévues'!F9,0))</f>
        <v/>
      </c>
      <c r="K21">
        <f>""</f>
        <v/>
      </c>
      <c r="M21" s="20" t="inlineStr">
        <is>
          <t>Ventes prévues</t>
        </is>
      </c>
      <c r="N21" s="21">
        <f>B8</f>
        <v/>
      </c>
    </row>
    <row r="22">
      <c r="A22" s="13">
        <f>IFERROR('Ventes prévues'!B10,"")</f>
        <v/>
      </c>
      <c r="B22" s="14">
        <f>IF('Ventes prévues'!B10="", "", IFERROR('Ventes prévues'!E10,0))</f>
        <v/>
      </c>
      <c r="C22" s="7">
        <f>IF('Ventes prévues'!B10="", "", IFERROR('Ventes prévues'!H10,0))</f>
        <v/>
      </c>
      <c r="D22" s="7">
        <f>IF('Ventes prévues'!B10="", "", IFERROR('Ventes prévues'!J10,0))</f>
        <v/>
      </c>
      <c r="E22" s="11">
        <f>IF(A22="", "", IFERROR(D22/C22,0))</f>
        <v/>
      </c>
      <c r="F22" s="11">
        <f>IF(A22="", "", IFERROR(C22/$B$8,0))</f>
        <v/>
      </c>
      <c r="G22" s="7">
        <f>IF(A22="", "", IFERROR(F22*$B$13,0))</f>
        <v/>
      </c>
      <c r="H22" s="14">
        <f>IF(A22="", "", IFERROR(G22/'Ventes prévues'!F10,0))</f>
        <v/>
      </c>
      <c r="K22">
        <f>""</f>
        <v/>
      </c>
      <c r="M22" s="20" t="inlineStr">
        <is>
          <t>Seuil de rentabilité</t>
        </is>
      </c>
      <c r="N22" s="21">
        <f>B13</f>
        <v/>
      </c>
    </row>
    <row r="23">
      <c r="A23" s="16">
        <f>IFERROR('Ventes prévues'!B11,"")</f>
        <v/>
      </c>
      <c r="B23" s="17">
        <f>IF('Ventes prévues'!B11="", "", IFERROR('Ventes prévues'!E11,0))</f>
        <v/>
      </c>
      <c r="C23" s="18">
        <f>IF('Ventes prévues'!B11="", "", IFERROR('Ventes prévues'!H11,0))</f>
        <v/>
      </c>
      <c r="D23" s="18">
        <f>IF('Ventes prévues'!B11="", "", IFERROR('Ventes prévues'!J11,0))</f>
        <v/>
      </c>
      <c r="E23" s="19">
        <f>IF(A23="", "", IFERROR(D23/C23,0))</f>
        <v/>
      </c>
      <c r="F23" s="19">
        <f>IF(A23="", "", IFERROR(C23/$B$8,0))</f>
        <v/>
      </c>
      <c r="G23" s="18">
        <f>IF(A23="", "", IFERROR(F23*$B$13,0))</f>
        <v/>
      </c>
      <c r="H23" s="17">
        <f>IF(A23="", "", IFERROR(G23/'Ventes prévues'!F11,0))</f>
        <v/>
      </c>
      <c r="K23">
        <f>""</f>
        <v/>
      </c>
      <c r="M23" s="20" t="inlineStr">
        <is>
          <t>Écart positif</t>
        </is>
      </c>
      <c r="N23" s="21">
        <f>MAX(0,B14)</f>
        <v/>
      </c>
    </row>
    <row r="24">
      <c r="A24" s="13">
        <f>IFERROR('Ventes prévues'!B12,"")</f>
        <v/>
      </c>
      <c r="B24" s="14">
        <f>IF('Ventes prévues'!B12="", "", IFERROR('Ventes prévues'!E12,0))</f>
        <v/>
      </c>
      <c r="C24" s="7">
        <f>IF('Ventes prévues'!B12="", "", IFERROR('Ventes prévues'!H12,0))</f>
        <v/>
      </c>
      <c r="D24" s="7">
        <f>IF('Ventes prévues'!B12="", "", IFERROR('Ventes prévues'!J12,0))</f>
        <v/>
      </c>
      <c r="E24" s="11">
        <f>IF(A24="", "", IFERROR(D24/C24,0))</f>
        <v/>
      </c>
      <c r="F24" s="11">
        <f>IF(A24="", "", IFERROR(C24/$B$8,0))</f>
        <v/>
      </c>
      <c r="G24" s="7">
        <f>IF(A24="", "", IFERROR(F24*$B$13,0))</f>
        <v/>
      </c>
      <c r="H24" s="14">
        <f>IF(A24="", "", IFERROR(G24/'Ventes prévues'!F12,0))</f>
        <v/>
      </c>
      <c r="K24">
        <f>""</f>
        <v/>
      </c>
      <c r="N24">
        <f>""</f>
        <v/>
      </c>
    </row>
    <row r="25">
      <c r="A25" s="16">
        <f>IFERROR('Ventes prévues'!B13,"")</f>
        <v/>
      </c>
      <c r="B25" s="17">
        <f>IF('Ventes prévues'!B13="", "", IFERROR('Ventes prévues'!E13,0))</f>
        <v/>
      </c>
      <c r="C25" s="18">
        <f>IF('Ventes prévues'!B13="", "", IFERROR('Ventes prévues'!H13,0))</f>
        <v/>
      </c>
      <c r="D25" s="18">
        <f>IF('Ventes prévues'!B13="", "", IFERROR('Ventes prévues'!J13,0))</f>
        <v/>
      </c>
      <c r="E25" s="19">
        <f>IF(A25="", "", IFERROR(D25/C25,0))</f>
        <v/>
      </c>
      <c r="F25" s="19">
        <f>IF(A25="", "", IFERROR(C25/$B$8,0))</f>
        <v/>
      </c>
      <c r="G25" s="18">
        <f>IF(A25="", "", IFERROR(F25*$B$13,0))</f>
        <v/>
      </c>
      <c r="H25" s="17">
        <f>IF(A25="", "", IFERROR(G25/'Ventes prévues'!F13,0))</f>
        <v/>
      </c>
      <c r="K25">
        <f>""</f>
        <v/>
      </c>
      <c r="N25">
        <f>""</f>
        <v/>
      </c>
    </row>
    <row r="26">
      <c r="A26" s="13">
        <f>IFERROR('Ventes prévues'!B14,"")</f>
        <v/>
      </c>
      <c r="B26" s="14">
        <f>IF('Ventes prévues'!B14="", "", IFERROR('Ventes prévues'!E14,0))</f>
        <v/>
      </c>
      <c r="C26" s="7">
        <f>IF('Ventes prévues'!B14="", "", IFERROR('Ventes prévues'!H14,0))</f>
        <v/>
      </c>
      <c r="D26" s="7">
        <f>IF('Ventes prévues'!B14="", "", IFERROR('Ventes prévues'!J14,0))</f>
        <v/>
      </c>
      <c r="E26" s="11">
        <f>IF(A26="", "", IFERROR(D26/C26,0))</f>
        <v/>
      </c>
      <c r="F26" s="11">
        <f>IF(A26="", "", IFERROR(C26/$B$8,0))</f>
        <v/>
      </c>
      <c r="G26" s="7">
        <f>IF(A26="", "", IFERROR(F26*$B$13,0))</f>
        <v/>
      </c>
      <c r="H26" s="14">
        <f>IF(A26="", "", IFERROR(G26/'Ventes prévues'!F14,0))</f>
        <v/>
      </c>
      <c r="K26">
        <f>""</f>
        <v/>
      </c>
      <c r="N26">
        <f>""</f>
        <v/>
      </c>
    </row>
    <row r="27">
      <c r="A27" s="16">
        <f>IFERROR('Ventes prévues'!B15,"")</f>
        <v/>
      </c>
      <c r="B27" s="17">
        <f>IF('Ventes prévues'!B15="", "", IFERROR('Ventes prévues'!E15,0))</f>
        <v/>
      </c>
      <c r="C27" s="18">
        <f>IF('Ventes prévues'!B15="", "", IFERROR('Ventes prévues'!H15,0))</f>
        <v/>
      </c>
      <c r="D27" s="18">
        <f>IF('Ventes prévues'!B15="", "", IFERROR('Ventes prévues'!J15,0))</f>
        <v/>
      </c>
      <c r="E27" s="19">
        <f>IF(A27="", "", IFERROR(D27/C27,0))</f>
        <v/>
      </c>
      <c r="F27" s="19">
        <f>IF(A27="", "", IFERROR(C27/$B$8,0))</f>
        <v/>
      </c>
      <c r="G27" s="18">
        <f>IF(A27="", "", IFERROR(F27*$B$13,0))</f>
        <v/>
      </c>
      <c r="H27" s="17">
        <f>IF(A27="", "", IFERROR(G27/'Ventes prévues'!F15,0))</f>
        <v/>
      </c>
      <c r="K27">
        <f>""</f>
        <v/>
      </c>
      <c r="N27">
        <f>""</f>
        <v/>
      </c>
    </row>
    <row r="28">
      <c r="A28" s="13">
        <f>IFERROR('Ventes prévues'!B16,"")</f>
        <v/>
      </c>
      <c r="B28" s="14">
        <f>IF('Ventes prévues'!B16="", "", IFERROR('Ventes prévues'!E16,0))</f>
        <v/>
      </c>
      <c r="C28" s="7">
        <f>IF('Ventes prévues'!B16="", "", IFERROR('Ventes prévues'!H16,0))</f>
        <v/>
      </c>
      <c r="D28" s="7">
        <f>IF('Ventes prévues'!B16="", "", IFERROR('Ventes prévues'!J16,0))</f>
        <v/>
      </c>
      <c r="E28" s="11">
        <f>IF(A28="", "", IFERROR(D28/C28,0))</f>
        <v/>
      </c>
      <c r="F28" s="11">
        <f>IF(A28="", "", IFERROR(C28/$B$8,0))</f>
        <v/>
      </c>
      <c r="G28" s="7">
        <f>IF(A28="", "", IFERROR(F28*$B$13,0))</f>
        <v/>
      </c>
      <c r="H28" s="14">
        <f>IF(A28="", "", IFERROR(G28/'Ventes prévues'!F16,0))</f>
        <v/>
      </c>
      <c r="K28">
        <f>""</f>
        <v/>
      </c>
      <c r="N28">
        <f>""</f>
        <v/>
      </c>
    </row>
    <row r="29">
      <c r="A29" s="16">
        <f>IFERROR('Ventes prévues'!B17,"")</f>
        <v/>
      </c>
      <c r="B29" s="17">
        <f>IF('Ventes prévues'!B17="", "", IFERROR('Ventes prévues'!E17,0))</f>
        <v/>
      </c>
      <c r="C29" s="18">
        <f>IF('Ventes prévues'!B17="", "", IFERROR('Ventes prévues'!H17,0))</f>
        <v/>
      </c>
      <c r="D29" s="18">
        <f>IF('Ventes prévues'!B17="", "", IFERROR('Ventes prévues'!J17,0))</f>
        <v/>
      </c>
      <c r="E29" s="19">
        <f>IF(A29="", "", IFERROR(D29/C29,0))</f>
        <v/>
      </c>
      <c r="F29" s="19">
        <f>IF(A29="", "", IFERROR(C29/$B$8,0))</f>
        <v/>
      </c>
      <c r="G29" s="18">
        <f>IF(A29="", "", IFERROR(F29*$B$13,0))</f>
        <v/>
      </c>
      <c r="H29" s="17">
        <f>IF(A29="", "", IFERROR(G29/'Ventes prévues'!F17,0))</f>
        <v/>
      </c>
      <c r="K29">
        <f>""</f>
        <v/>
      </c>
      <c r="N29">
        <f>""</f>
        <v/>
      </c>
    </row>
    <row r="30">
      <c r="A30">
        <f>""</f>
        <v/>
      </c>
      <c r="B30">
        <f>""</f>
        <v/>
      </c>
      <c r="C30">
        <f>""</f>
        <v/>
      </c>
      <c r="D30">
        <f>""</f>
        <v/>
      </c>
      <c r="E30">
        <f>""</f>
        <v/>
      </c>
      <c r="F30">
        <f>""</f>
        <v/>
      </c>
      <c r="G30">
        <f>""</f>
        <v/>
      </c>
      <c r="H30">
        <f>""</f>
        <v/>
      </c>
      <c r="K30">
        <f>""</f>
        <v/>
      </c>
      <c r="N30">
        <f>""</f>
        <v/>
      </c>
    </row>
    <row r="31">
      <c r="A31">
        <f>""</f>
        <v/>
      </c>
      <c r="B31">
        <f>""</f>
        <v/>
      </c>
      <c r="C31">
        <f>""</f>
        <v/>
      </c>
      <c r="D31">
        <f>""</f>
        <v/>
      </c>
      <c r="E31">
        <f>""</f>
        <v/>
      </c>
      <c r="F31">
        <f>""</f>
        <v/>
      </c>
      <c r="G31">
        <f>""</f>
        <v/>
      </c>
      <c r="H31">
        <f>""</f>
        <v/>
      </c>
      <c r="K31">
        <f>""</f>
        <v/>
      </c>
      <c r="N31">
        <f>""</f>
        <v/>
      </c>
    </row>
    <row r="32">
      <c r="A32">
        <f>""</f>
        <v/>
      </c>
      <c r="B32">
        <f>""</f>
        <v/>
      </c>
      <c r="C32">
        <f>""</f>
        <v/>
      </c>
      <c r="D32">
        <f>""</f>
        <v/>
      </c>
      <c r="E32">
        <f>""</f>
        <v/>
      </c>
      <c r="F32">
        <f>""</f>
        <v/>
      </c>
      <c r="G32">
        <f>""</f>
        <v/>
      </c>
      <c r="H32">
        <f>""</f>
        <v/>
      </c>
      <c r="K32">
        <f>""</f>
        <v/>
      </c>
      <c r="N32">
        <f>""</f>
        <v/>
      </c>
    </row>
    <row r="33">
      <c r="A33">
        <f>""</f>
        <v/>
      </c>
      <c r="B33">
        <f>""</f>
        <v/>
      </c>
      <c r="C33">
        <f>""</f>
        <v/>
      </c>
      <c r="D33">
        <f>""</f>
        <v/>
      </c>
      <c r="E33">
        <f>""</f>
        <v/>
      </c>
      <c r="F33">
        <f>""</f>
        <v/>
      </c>
      <c r="G33">
        <f>""</f>
        <v/>
      </c>
      <c r="H33">
        <f>""</f>
        <v/>
      </c>
      <c r="K33">
        <f>""</f>
        <v/>
      </c>
      <c r="N33">
        <f>""</f>
        <v/>
      </c>
    </row>
    <row r="34">
      <c r="A34">
        <f>""</f>
        <v/>
      </c>
      <c r="B34">
        <f>""</f>
        <v/>
      </c>
      <c r="C34">
        <f>""</f>
        <v/>
      </c>
      <c r="D34">
        <f>""</f>
        <v/>
      </c>
      <c r="E34">
        <f>""</f>
        <v/>
      </c>
      <c r="F34">
        <f>""</f>
        <v/>
      </c>
      <c r="G34">
        <f>""</f>
        <v/>
      </c>
      <c r="H34">
        <f>""</f>
        <v/>
      </c>
      <c r="K34">
        <f>""</f>
        <v/>
      </c>
      <c r="N34">
        <f>""</f>
        <v/>
      </c>
    </row>
    <row r="35">
      <c r="A35">
        <f>""</f>
        <v/>
      </c>
      <c r="B35">
        <f>""</f>
        <v/>
      </c>
      <c r="C35">
        <f>""</f>
        <v/>
      </c>
      <c r="D35">
        <f>""</f>
        <v/>
      </c>
      <c r="E35">
        <f>""</f>
        <v/>
      </c>
      <c r="F35">
        <f>""</f>
        <v/>
      </c>
      <c r="G35">
        <f>""</f>
        <v/>
      </c>
      <c r="H35">
        <f>""</f>
        <v/>
      </c>
      <c r="K35">
        <f>""</f>
        <v/>
      </c>
      <c r="N35">
        <f>""</f>
        <v/>
      </c>
    </row>
    <row r="36">
      <c r="A36">
        <f>""</f>
        <v/>
      </c>
      <c r="B36">
        <f>""</f>
        <v/>
      </c>
      <c r="C36">
        <f>""</f>
        <v/>
      </c>
      <c r="D36">
        <f>""</f>
        <v/>
      </c>
      <c r="E36">
        <f>""</f>
        <v/>
      </c>
      <c r="F36">
        <f>""</f>
        <v/>
      </c>
      <c r="G36">
        <f>""</f>
        <v/>
      </c>
      <c r="H36">
        <f>""</f>
        <v/>
      </c>
      <c r="K36">
        <f>""</f>
        <v/>
      </c>
      <c r="N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  <c r="G37">
        <f>""</f>
        <v/>
      </c>
      <c r="H37">
        <f>""</f>
        <v/>
      </c>
      <c r="K37">
        <f>""</f>
        <v/>
      </c>
      <c r="N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G38">
        <f>""</f>
        <v/>
      </c>
      <c r="H38">
        <f>""</f>
        <v/>
      </c>
      <c r="K38">
        <f>""</f>
        <v/>
      </c>
      <c r="N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G39">
        <f>""</f>
        <v/>
      </c>
      <c r="H39">
        <f>""</f>
        <v/>
      </c>
      <c r="K39">
        <f>""</f>
        <v/>
      </c>
      <c r="N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  <c r="H40">
        <f>""</f>
        <v/>
      </c>
      <c r="K40">
        <f>""</f>
        <v/>
      </c>
      <c r="N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  <c r="H41">
        <f>""</f>
        <v/>
      </c>
      <c r="K41">
        <f>""</f>
        <v/>
      </c>
      <c r="N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  <c r="H42">
        <f>""</f>
        <v/>
      </c>
      <c r="K42">
        <f>""</f>
        <v/>
      </c>
      <c r="N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  <c r="H43">
        <f>""</f>
        <v/>
      </c>
      <c r="K43">
        <f>""</f>
        <v/>
      </c>
      <c r="N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  <c r="K44">
        <f>""</f>
        <v/>
      </c>
      <c r="N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  <c r="K45">
        <f>""</f>
        <v/>
      </c>
      <c r="N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  <c r="K46">
        <f>""</f>
        <v/>
      </c>
      <c r="N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  <c r="K47">
        <f>""</f>
        <v/>
      </c>
      <c r="N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  <c r="K48">
        <f>""</f>
        <v/>
      </c>
      <c r="N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  <c r="K49">
        <f>""</f>
        <v/>
      </c>
      <c r="N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  <c r="K50">
        <f>""</f>
        <v/>
      </c>
      <c r="N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  <c r="K51">
        <f>""</f>
        <v/>
      </c>
      <c r="N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  <c r="K52">
        <f>""</f>
        <v/>
      </c>
      <c r="N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  <c r="K53">
        <f>""</f>
        <v/>
      </c>
      <c r="N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  <c r="K54">
        <f>""</f>
        <v/>
      </c>
      <c r="N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  <c r="K55">
        <f>""</f>
        <v/>
      </c>
      <c r="N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  <c r="K56">
        <f>""</f>
        <v/>
      </c>
      <c r="N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  <c r="K57">
        <f>""</f>
        <v/>
      </c>
      <c r="N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  <c r="K58">
        <f>""</f>
        <v/>
      </c>
      <c r="N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  <c r="K59">
        <f>""</f>
        <v/>
      </c>
      <c r="N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  <c r="K60">
        <f>""</f>
        <v/>
      </c>
      <c r="N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  <c r="K61">
        <f>""</f>
        <v/>
      </c>
      <c r="N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  <c r="K62">
        <f>""</f>
        <v/>
      </c>
      <c r="N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  <c r="K63">
        <f>""</f>
        <v/>
      </c>
      <c r="N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  <c r="K64">
        <f>""</f>
        <v/>
      </c>
      <c r="N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  <c r="K65">
        <f>""</f>
        <v/>
      </c>
      <c r="N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  <c r="K66">
        <f>""</f>
        <v/>
      </c>
      <c r="N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  <c r="K67">
        <f>""</f>
        <v/>
      </c>
      <c r="N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  <c r="K68">
        <f>""</f>
        <v/>
      </c>
      <c r="N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  <c r="K69">
        <f>""</f>
        <v/>
      </c>
      <c r="N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  <c r="K70">
        <f>""</f>
        <v/>
      </c>
      <c r="N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  <c r="K71">
        <f>""</f>
        <v/>
      </c>
      <c r="N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  <c r="K72">
        <f>""</f>
        <v/>
      </c>
      <c r="N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  <c r="K73">
        <f>""</f>
        <v/>
      </c>
      <c r="N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  <c r="K74">
        <f>""</f>
        <v/>
      </c>
      <c r="N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  <c r="K75">
        <f>""</f>
        <v/>
      </c>
      <c r="N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  <c r="K76">
        <f>""</f>
        <v/>
      </c>
      <c r="N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  <c r="K77">
        <f>""</f>
        <v/>
      </c>
      <c r="N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  <c r="K78">
        <f>""</f>
        <v/>
      </c>
      <c r="N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  <c r="K79">
        <f>""</f>
        <v/>
      </c>
      <c r="N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  <c r="K80">
        <f>""</f>
        <v/>
      </c>
      <c r="N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  <c r="K81">
        <f>""</f>
        <v/>
      </c>
      <c r="N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  <c r="K82">
        <f>""</f>
        <v/>
      </c>
      <c r="N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  <c r="K83">
        <f>""</f>
        <v/>
      </c>
      <c r="N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  <c r="K84">
        <f>""</f>
        <v/>
      </c>
      <c r="N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  <c r="K85">
        <f>""</f>
        <v/>
      </c>
      <c r="N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  <c r="K86">
        <f>""</f>
        <v/>
      </c>
      <c r="N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  <c r="K87">
        <f>""</f>
        <v/>
      </c>
      <c r="N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  <c r="K88">
        <f>""</f>
        <v/>
      </c>
      <c r="N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  <c r="K89">
        <f>""</f>
        <v/>
      </c>
      <c r="N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  <c r="K90">
        <f>""</f>
        <v/>
      </c>
      <c r="N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  <c r="K91">
        <f>""</f>
        <v/>
      </c>
      <c r="N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  <c r="K92">
        <f>""</f>
        <v/>
      </c>
      <c r="N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  <c r="K93">
        <f>""</f>
        <v/>
      </c>
      <c r="N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  <c r="K94">
        <f>""</f>
        <v/>
      </c>
      <c r="N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  <c r="K95">
        <f>""</f>
        <v/>
      </c>
      <c r="N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  <c r="K96">
        <f>""</f>
        <v/>
      </c>
      <c r="N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  <c r="K97">
        <f>""</f>
        <v/>
      </c>
      <c r="N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  <c r="K98">
        <f>""</f>
        <v/>
      </c>
      <c r="N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  <c r="K99">
        <f>""</f>
        <v/>
      </c>
      <c r="N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  <c r="K100">
        <f>""</f>
        <v/>
      </c>
      <c r="N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  <c r="K101">
        <f>""</f>
        <v/>
      </c>
      <c r="N101">
        <f>""</f>
        <v/>
      </c>
    </row>
  </sheetData>
  <mergeCells count="2">
    <mergeCell ref="A1:H1"/>
    <mergeCell ref="A2:H2"/>
  </mergeCells>
  <conditionalFormatting sqref="B12">
    <cfRule type="cellIs" priority="1" operator="greaterThanOrEqual" dxfId="0">
      <formula>0</formula>
    </cfRule>
    <cfRule type="cellIs" priority="2" operator="lessThan" dxfId="1">
      <formula>0</formula>
    </cfRule>
  </conditionalFormatting>
  <conditionalFormatting sqref="B14">
    <cfRule type="cellIs" priority="3" operator="greaterThanOrEqual" dxfId="0">
      <formula>0</formula>
    </cfRule>
    <cfRule type="cellIs" priority="4" operator="lessThan" dxfId="1">
      <formula>0</formula>
    </cfRule>
  </conditionalFormatting>
  <conditionalFormatting sqref="B15">
    <cfRule type="cellIs" priority="5" operator="greaterThanOrEqual" dxfId="2">
      <formula>0.1</formula>
    </cfRule>
    <cfRule type="cellIs" priority="6" operator="between" dxfId="3">
      <formula>0</formula>
      <formula>0.099999</formula>
    </cfRule>
    <cfRule type="cellIs" priority="7" operator="lessThan" dxfId="4">
      <formula>0</formula>
    </cfRule>
  </conditionalFormatting>
  <conditionalFormatting sqref="E7">
    <cfRule type="expression" priority="8" dxfId="0">
      <formula>$E$7="Rentable selon les prévisions"</formula>
    </cfRule>
    <cfRule type="expression" priority="9" dxfId="1">
      <formula>$E$7="Sous le seuil de rentabilité"</formula>
    </cfRule>
  </conditionalFormatting>
  <conditionalFormatting sqref="K17">
    <cfRule type="cellIs" priority="10" operator="greaterThanOrEqual" dxfId="0">
      <formula>0</formula>
    </cfRule>
    <cfRule type="cellIs" priority="11" operator="lessThan" dxfId="1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1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8" customWidth="1" min="1" max="1"/>
    <col width="33" customWidth="1" min="2" max="2"/>
    <col width="24" customWidth="1" min="3" max="3"/>
    <col width="18" customWidth="1" min="4" max="4"/>
    <col width="17" customWidth="1" min="5" max="5"/>
    <col width="21" customWidth="1" min="6" max="6"/>
    <col width="22" customWidth="1" min="7" max="7"/>
    <col width="22" customWidth="1" min="8" max="8"/>
    <col width="22" customWidth="1" min="9" max="9"/>
    <col width="24" customWidth="1" min="10" max="10"/>
  </cols>
  <sheetData>
    <row r="1">
      <c r="A1" s="1" t="inlineStr">
        <is>
          <t>Ventes prévues par produit ou service</t>
        </is>
      </c>
    </row>
    <row r="3">
      <c r="A3" s="22" t="inlineStr">
        <is>
          <t>Saisir les ventes prévues avant TPS et TVQ. Les quantités peuvent représenter des unités, des heures, des mandats, des abonnements ou des forfaits.</t>
        </is>
      </c>
    </row>
    <row r="5">
      <c r="A5" s="3" t="inlineStr">
        <is>
          <t>Période analysée</t>
        </is>
      </c>
      <c r="B5" s="4">
        <f>'Paramètres'!$B$4</f>
        <v/>
      </c>
    </row>
    <row r="7">
      <c r="A7" s="23" t="inlineStr">
        <is>
          <t>No</t>
        </is>
      </c>
      <c r="B7" s="23" t="inlineStr">
        <is>
          <t>Produit ou service</t>
        </is>
      </c>
      <c r="C7" s="23" t="inlineStr">
        <is>
          <t>Catégorie</t>
        </is>
      </c>
      <c r="D7" s="23" t="inlineStr">
        <is>
          <t>Unité de vente</t>
        </is>
      </c>
      <c r="E7" s="23" t="inlineStr">
        <is>
          <t>Quantité prévue</t>
        </is>
      </c>
      <c r="F7" s="23" t="inlineStr">
        <is>
          <t>Prix de vente unitaire</t>
        </is>
      </c>
      <c r="G7" s="23" t="inlineStr">
        <is>
          <t>Coût variable unitaire</t>
        </is>
      </c>
      <c r="H7" s="23" t="inlineStr">
        <is>
          <t>Chiffre d’affaires prévu</t>
        </is>
      </c>
      <c r="I7" s="23" t="inlineStr">
        <is>
          <t>Coûts variables prévus</t>
        </is>
      </c>
      <c r="J7" s="23" t="inlineStr">
        <is>
          <t>Marge sur coûts variables</t>
        </is>
      </c>
    </row>
    <row r="8">
      <c r="A8" s="9" t="n">
        <v>1</v>
      </c>
      <c r="B8" s="24" t="inlineStr">
        <is>
          <t>Tenue de livres mensuelle</t>
        </is>
      </c>
      <c r="C8" s="24" t="inlineStr">
        <is>
          <t>Service professionnel</t>
        </is>
      </c>
      <c r="D8" s="24" t="inlineStr">
        <is>
          <t>Forfait</t>
        </is>
      </c>
      <c r="E8" s="25" t="n">
        <v>120</v>
      </c>
      <c r="F8" s="26" t="n">
        <v>425</v>
      </c>
      <c r="G8" s="26" t="n">
        <v>35</v>
      </c>
      <c r="H8" s="7">
        <f>IF(B8="","",IFERROR(E8*F8,0))</f>
        <v/>
      </c>
      <c r="I8" s="7">
        <f>IF(B8="","",IFERROR(E8*G8,0))</f>
        <v/>
      </c>
      <c r="J8" s="7">
        <f>IF(B8="","",H8-I8)</f>
        <v/>
      </c>
    </row>
    <row r="9">
      <c r="A9" s="27" t="n">
        <v>2</v>
      </c>
      <c r="B9" s="24" t="inlineStr">
        <is>
          <t>Production de paie</t>
        </is>
      </c>
      <c r="C9" s="24" t="inlineStr">
        <is>
          <t>Service professionnel</t>
        </is>
      </c>
      <c r="D9" s="24" t="inlineStr">
        <is>
          <t>Paie</t>
        </is>
      </c>
      <c r="E9" s="25" t="n">
        <v>260</v>
      </c>
      <c r="F9" s="26" t="n">
        <v>68</v>
      </c>
      <c r="G9" s="26" t="n">
        <v>8.5</v>
      </c>
      <c r="H9" s="18">
        <f>IF(B9="","",IFERROR(E9*F9,0))</f>
        <v/>
      </c>
      <c r="I9" s="18">
        <f>IF(B9="","",IFERROR(E9*G9,0))</f>
        <v/>
      </c>
      <c r="J9" s="18">
        <f>IF(B9="","",H9-I9)</f>
        <v/>
      </c>
    </row>
    <row r="10">
      <c r="A10" s="9" t="n">
        <v>3</v>
      </c>
      <c r="B10" s="24" t="inlineStr">
        <is>
          <t>Consultation administrative</t>
        </is>
      </c>
      <c r="C10" s="24" t="inlineStr">
        <is>
          <t>Service professionnel</t>
        </is>
      </c>
      <c r="D10" s="24" t="inlineStr">
        <is>
          <t>Heure</t>
        </is>
      </c>
      <c r="E10" s="25" t="n">
        <v>480</v>
      </c>
      <c r="F10" s="26" t="n">
        <v>95</v>
      </c>
      <c r="G10" s="26" t="n">
        <v>12</v>
      </c>
      <c r="H10" s="7">
        <f>IF(B10="","",IFERROR(E10*F10,0))</f>
        <v/>
      </c>
      <c r="I10" s="7">
        <f>IF(B10="","",IFERROR(E10*G10,0))</f>
        <v/>
      </c>
      <c r="J10" s="7">
        <f>IF(B10="","",H10-I10)</f>
        <v/>
      </c>
    </row>
    <row r="11">
      <c r="A11" s="27" t="n">
        <v>4</v>
      </c>
      <c r="B11" s="24" t="inlineStr">
        <is>
          <t>Formation Excel en entreprise</t>
        </is>
      </c>
      <c r="C11" s="24" t="inlineStr">
        <is>
          <t>Formation</t>
        </is>
      </c>
      <c r="D11" s="24" t="inlineStr">
        <is>
          <t>Heure</t>
        </is>
      </c>
      <c r="E11" s="25" t="n">
        <v>96</v>
      </c>
      <c r="F11" s="26" t="n">
        <v>145</v>
      </c>
      <c r="G11" s="26" t="n">
        <v>18</v>
      </c>
      <c r="H11" s="18">
        <f>IF(B11="","",IFERROR(E11*F11,0))</f>
        <v/>
      </c>
      <c r="I11" s="18">
        <f>IF(B11="","",IFERROR(E11*G11,0))</f>
        <v/>
      </c>
      <c r="J11" s="18">
        <f>IF(B11="","",H11-I11)</f>
        <v/>
      </c>
    </row>
    <row r="12">
      <c r="A12" s="9" t="n">
        <v>5</v>
      </c>
      <c r="B12" s="24" t="n"/>
      <c r="C12" s="24" t="n"/>
      <c r="D12" s="24" t="n"/>
      <c r="E12" s="25" t="n"/>
      <c r="F12" s="26" t="n"/>
      <c r="G12" s="26" t="n"/>
      <c r="H12" s="7">
        <f>IF(B12="","",IFERROR(E12*F12,0))</f>
        <v/>
      </c>
      <c r="I12" s="7">
        <f>IF(B12="","",IFERROR(E12*G12,0))</f>
        <v/>
      </c>
      <c r="J12" s="7">
        <f>IF(B12="","",H12-I12)</f>
        <v/>
      </c>
    </row>
    <row r="13">
      <c r="A13" s="27" t="n">
        <v>6</v>
      </c>
      <c r="B13" s="24" t="n"/>
      <c r="C13" s="24" t="n"/>
      <c r="D13" s="24" t="n"/>
      <c r="E13" s="25" t="n"/>
      <c r="F13" s="26" t="n"/>
      <c r="G13" s="26" t="n"/>
      <c r="H13" s="18">
        <f>IF(B13="","",IFERROR(E13*F13,0))</f>
        <v/>
      </c>
      <c r="I13" s="18">
        <f>IF(B13="","",IFERROR(E13*G13,0))</f>
        <v/>
      </c>
      <c r="J13" s="18">
        <f>IF(B13="","",H13-I13)</f>
        <v/>
      </c>
    </row>
    <row r="14">
      <c r="A14" s="9" t="n">
        <v>7</v>
      </c>
      <c r="B14" s="24" t="n"/>
      <c r="C14" s="24" t="n"/>
      <c r="D14" s="24" t="n"/>
      <c r="E14" s="25" t="n"/>
      <c r="F14" s="26" t="n"/>
      <c r="G14" s="26" t="n"/>
      <c r="H14" s="7">
        <f>IF(B14="","",IFERROR(E14*F14,0))</f>
        <v/>
      </c>
      <c r="I14" s="7">
        <f>IF(B14="","",IFERROR(E14*G14,0))</f>
        <v/>
      </c>
      <c r="J14" s="7">
        <f>IF(B14="","",H14-I14)</f>
        <v/>
      </c>
    </row>
    <row r="15">
      <c r="A15" s="27" t="n">
        <v>8</v>
      </c>
      <c r="B15" s="24" t="n"/>
      <c r="C15" s="24" t="n"/>
      <c r="D15" s="24" t="n"/>
      <c r="E15" s="25" t="n"/>
      <c r="F15" s="26" t="n"/>
      <c r="G15" s="26" t="n"/>
      <c r="H15" s="18">
        <f>IF(B15="","",IFERROR(E15*F15,0))</f>
        <v/>
      </c>
      <c r="I15" s="18">
        <f>IF(B15="","",IFERROR(E15*G15,0))</f>
        <v/>
      </c>
      <c r="J15" s="18">
        <f>IF(B15="","",H15-I15)</f>
        <v/>
      </c>
    </row>
    <row r="16">
      <c r="A16" s="9" t="n">
        <v>9</v>
      </c>
      <c r="B16" s="24" t="n"/>
      <c r="C16" s="24" t="n"/>
      <c r="D16" s="24" t="n"/>
      <c r="E16" s="25" t="n"/>
      <c r="F16" s="26" t="n"/>
      <c r="G16" s="26" t="n"/>
      <c r="H16" s="7">
        <f>IF(B16="","",IFERROR(E16*F16,0))</f>
        <v/>
      </c>
      <c r="I16" s="7">
        <f>IF(B16="","",IFERROR(E16*G16,0))</f>
        <v/>
      </c>
      <c r="J16" s="7">
        <f>IF(B16="","",H16-I16)</f>
        <v/>
      </c>
    </row>
    <row r="17">
      <c r="A17" s="27" t="n">
        <v>10</v>
      </c>
      <c r="B17" s="24" t="n"/>
      <c r="C17" s="24" t="n"/>
      <c r="D17" s="24" t="n"/>
      <c r="E17" s="25" t="n"/>
      <c r="F17" s="26" t="n"/>
      <c r="G17" s="26" t="n"/>
      <c r="H17" s="18">
        <f>IF(B17="","",IFERROR(E17*F17,0))</f>
        <v/>
      </c>
      <c r="I17" s="18">
        <f>IF(B17="","",IFERROR(E17*G17,0))</f>
        <v/>
      </c>
      <c r="J17" s="18">
        <f>IF(B17="","",H17-I17)</f>
        <v/>
      </c>
    </row>
    <row r="18">
      <c r="A18" s="9" t="n">
        <v>11</v>
      </c>
      <c r="B18" s="24" t="n"/>
      <c r="C18" s="24" t="n"/>
      <c r="D18" s="24" t="n"/>
      <c r="E18" s="25" t="n"/>
      <c r="F18" s="26" t="n"/>
      <c r="G18" s="26" t="n"/>
      <c r="H18" s="7">
        <f>IF(B18="","",IFERROR(E18*F18,0))</f>
        <v/>
      </c>
      <c r="I18" s="7">
        <f>IF(B18="","",IFERROR(E18*G18,0))</f>
        <v/>
      </c>
      <c r="J18" s="7">
        <f>IF(B18="","",H18-I18)</f>
        <v/>
      </c>
    </row>
    <row r="19">
      <c r="A19" s="27" t="n">
        <v>12</v>
      </c>
      <c r="B19" s="24" t="n"/>
      <c r="C19" s="24" t="n"/>
      <c r="D19" s="24" t="n"/>
      <c r="E19" s="25" t="n"/>
      <c r="F19" s="26" t="n"/>
      <c r="G19" s="26" t="n"/>
      <c r="H19" s="18">
        <f>IF(B19="","",IFERROR(E19*F19,0))</f>
        <v/>
      </c>
      <c r="I19" s="18">
        <f>IF(B19="","",IFERROR(E19*G19,0))</f>
        <v/>
      </c>
      <c r="J19" s="18">
        <f>IF(B19="","",H19-I19)</f>
        <v/>
      </c>
    </row>
    <row r="20">
      <c r="A20" s="9" t="n">
        <v>13</v>
      </c>
      <c r="B20" s="24" t="n"/>
      <c r="C20" s="24" t="n"/>
      <c r="D20" s="24" t="n"/>
      <c r="E20" s="25" t="n"/>
      <c r="F20" s="26" t="n"/>
      <c r="G20" s="26" t="n"/>
      <c r="H20" s="7">
        <f>IF(B20="","",IFERROR(E20*F20,0))</f>
        <v/>
      </c>
      <c r="I20" s="7">
        <f>IF(B20="","",IFERROR(E20*G20,0))</f>
        <v/>
      </c>
      <c r="J20" s="7">
        <f>IF(B20="","",H20-I20)</f>
        <v/>
      </c>
    </row>
    <row r="21">
      <c r="A21" s="27" t="n">
        <v>14</v>
      </c>
      <c r="B21" s="24" t="n"/>
      <c r="C21" s="24" t="n"/>
      <c r="D21" s="24" t="n"/>
      <c r="E21" s="25" t="n"/>
      <c r="F21" s="26" t="n"/>
      <c r="G21" s="26" t="n"/>
      <c r="H21" s="18">
        <f>IF(B21="","",IFERROR(E21*F21,0))</f>
        <v/>
      </c>
      <c r="I21" s="18">
        <f>IF(B21="","",IFERROR(E21*G21,0))</f>
        <v/>
      </c>
      <c r="J21" s="18">
        <f>IF(B21="","",H21-I21)</f>
        <v/>
      </c>
    </row>
    <row r="22">
      <c r="A22" s="9" t="n">
        <v>15</v>
      </c>
      <c r="B22" s="24" t="n"/>
      <c r="C22" s="24" t="n"/>
      <c r="D22" s="24" t="n"/>
      <c r="E22" s="25" t="n"/>
      <c r="F22" s="26" t="n"/>
      <c r="G22" s="26" t="n"/>
      <c r="H22" s="7">
        <f>IF(B22="","",IFERROR(E22*F22,0))</f>
        <v/>
      </c>
      <c r="I22" s="7">
        <f>IF(B22="","",IFERROR(E22*G22,0))</f>
        <v/>
      </c>
      <c r="J22" s="7">
        <f>IF(B22="","",H22-I22)</f>
        <v/>
      </c>
    </row>
    <row r="23">
      <c r="A23" s="27" t="n">
        <v>16</v>
      </c>
      <c r="B23" s="24" t="n"/>
      <c r="C23" s="24" t="n"/>
      <c r="D23" s="24" t="n"/>
      <c r="E23" s="25" t="n"/>
      <c r="F23" s="26" t="n"/>
      <c r="G23" s="26" t="n"/>
      <c r="H23" s="18">
        <f>IF(B23="","",IFERROR(E23*F23,0))</f>
        <v/>
      </c>
      <c r="I23" s="18">
        <f>IF(B23="","",IFERROR(E23*G23,0))</f>
        <v/>
      </c>
      <c r="J23" s="18">
        <f>IF(B23="","",H23-I23)</f>
        <v/>
      </c>
    </row>
    <row r="24">
      <c r="A24" s="9" t="n">
        <v>17</v>
      </c>
      <c r="B24" s="24" t="n"/>
      <c r="C24" s="24" t="n"/>
      <c r="D24" s="24" t="n"/>
      <c r="E24" s="25" t="n"/>
      <c r="F24" s="26" t="n"/>
      <c r="G24" s="26" t="n"/>
      <c r="H24" s="7">
        <f>IF(B24="","",IFERROR(E24*F24,0))</f>
        <v/>
      </c>
      <c r="I24" s="7">
        <f>IF(B24="","",IFERROR(E24*G24,0))</f>
        <v/>
      </c>
      <c r="J24" s="7">
        <f>IF(B24="","",H24-I24)</f>
        <v/>
      </c>
    </row>
    <row r="25">
      <c r="A25" s="27" t="n">
        <v>18</v>
      </c>
      <c r="B25" s="24" t="n"/>
      <c r="C25" s="24" t="n"/>
      <c r="D25" s="24" t="n"/>
      <c r="E25" s="25" t="n"/>
      <c r="F25" s="26" t="n"/>
      <c r="G25" s="26" t="n"/>
      <c r="H25" s="18">
        <f>IF(B25="","",IFERROR(E25*F25,0))</f>
        <v/>
      </c>
      <c r="I25" s="18">
        <f>IF(B25="","",IFERROR(E25*G25,0))</f>
        <v/>
      </c>
      <c r="J25" s="18">
        <f>IF(B25="","",H25-I25)</f>
        <v/>
      </c>
    </row>
    <row r="26">
      <c r="A26" s="9" t="n">
        <v>19</v>
      </c>
      <c r="B26" s="24" t="n"/>
      <c r="C26" s="24" t="n"/>
      <c r="D26" s="24" t="n"/>
      <c r="E26" s="25" t="n"/>
      <c r="F26" s="26" t="n"/>
      <c r="G26" s="26" t="n"/>
      <c r="H26" s="7">
        <f>IF(B26="","",IFERROR(E26*F26,0))</f>
        <v/>
      </c>
      <c r="I26" s="7">
        <f>IF(B26="","",IFERROR(E26*G26,0))</f>
        <v/>
      </c>
      <c r="J26" s="7">
        <f>IF(B26="","",H26-I26)</f>
        <v/>
      </c>
    </row>
    <row r="27">
      <c r="A27" s="27" t="n">
        <v>20</v>
      </c>
      <c r="B27" s="24" t="n"/>
      <c r="C27" s="24" t="n"/>
      <c r="D27" s="24" t="n"/>
      <c r="E27" s="25" t="n"/>
      <c r="F27" s="26" t="n"/>
      <c r="G27" s="26" t="n"/>
      <c r="H27" s="18">
        <f>IF(B27="","",IFERROR(E27*F27,0))</f>
        <v/>
      </c>
      <c r="I27" s="18">
        <f>IF(B27="","",IFERROR(E27*G27,0))</f>
        <v/>
      </c>
      <c r="J27" s="18">
        <f>IF(B27="","",H27-I27)</f>
        <v/>
      </c>
    </row>
    <row r="28">
      <c r="A28" s="9" t="n">
        <v>21</v>
      </c>
      <c r="B28" s="24" t="n"/>
      <c r="C28" s="24" t="n"/>
      <c r="D28" s="24" t="n"/>
      <c r="E28" s="25" t="n"/>
      <c r="F28" s="26" t="n"/>
      <c r="G28" s="26" t="n"/>
      <c r="H28" s="7">
        <f>IF(B28="","",IFERROR(E28*F28,0))</f>
        <v/>
      </c>
      <c r="I28" s="7">
        <f>IF(B28="","",IFERROR(E28*G28,0))</f>
        <v/>
      </c>
      <c r="J28" s="7">
        <f>IF(B28="","",H28-I28)</f>
        <v/>
      </c>
    </row>
    <row r="29">
      <c r="A29" s="27" t="n">
        <v>22</v>
      </c>
      <c r="B29" s="24" t="n"/>
      <c r="C29" s="24" t="n"/>
      <c r="D29" s="24" t="n"/>
      <c r="E29" s="25" t="n"/>
      <c r="F29" s="26" t="n"/>
      <c r="G29" s="26" t="n"/>
      <c r="H29" s="18">
        <f>IF(B29="","",IFERROR(E29*F29,0))</f>
        <v/>
      </c>
      <c r="I29" s="18">
        <f>IF(B29="","",IFERROR(E29*G29,0))</f>
        <v/>
      </c>
      <c r="J29" s="18">
        <f>IF(B29="","",H29-I29)</f>
        <v/>
      </c>
    </row>
    <row r="30">
      <c r="A30" s="9" t="n">
        <v>23</v>
      </c>
      <c r="B30" s="24" t="n"/>
      <c r="C30" s="24" t="n"/>
      <c r="D30" s="24" t="n"/>
      <c r="E30" s="25" t="n"/>
      <c r="F30" s="26" t="n"/>
      <c r="G30" s="26" t="n"/>
      <c r="H30" s="7">
        <f>IF(B30="","",IFERROR(E30*F30,0))</f>
        <v/>
      </c>
      <c r="I30" s="7">
        <f>IF(B30="","",IFERROR(E30*G30,0))</f>
        <v/>
      </c>
      <c r="J30" s="7">
        <f>IF(B30="","",H30-I30)</f>
        <v/>
      </c>
    </row>
    <row r="31">
      <c r="A31" s="27" t="n">
        <v>24</v>
      </c>
      <c r="B31" s="24" t="n"/>
      <c r="C31" s="24" t="n"/>
      <c r="D31" s="24" t="n"/>
      <c r="E31" s="25" t="n"/>
      <c r="F31" s="26" t="n"/>
      <c r="G31" s="26" t="n"/>
      <c r="H31" s="18">
        <f>IF(B31="","",IFERROR(E31*F31,0))</f>
        <v/>
      </c>
      <c r="I31" s="18">
        <f>IF(B31="","",IFERROR(E31*G31,0))</f>
        <v/>
      </c>
      <c r="J31" s="18">
        <f>IF(B31="","",H31-I31)</f>
        <v/>
      </c>
    </row>
    <row r="32">
      <c r="A32" s="9" t="n">
        <v>25</v>
      </c>
      <c r="B32" s="24" t="n"/>
      <c r="C32" s="24" t="n"/>
      <c r="D32" s="24" t="n"/>
      <c r="E32" s="25" t="n"/>
      <c r="F32" s="26" t="n"/>
      <c r="G32" s="26" t="n"/>
      <c r="H32" s="7">
        <f>IF(B32="","",IFERROR(E32*F32,0))</f>
        <v/>
      </c>
      <c r="I32" s="7">
        <f>IF(B32="","",IFERROR(E32*G32,0))</f>
        <v/>
      </c>
      <c r="J32" s="7">
        <f>IF(B32="","",H32-I32)</f>
        <v/>
      </c>
    </row>
    <row r="33">
      <c r="A33" s="27" t="n">
        <v>26</v>
      </c>
      <c r="B33" s="24" t="n"/>
      <c r="C33" s="24" t="n"/>
      <c r="D33" s="24" t="n"/>
      <c r="E33" s="25" t="n"/>
      <c r="F33" s="26" t="n"/>
      <c r="G33" s="26" t="n"/>
      <c r="H33" s="18">
        <f>IF(B33="","",IFERROR(E33*F33,0))</f>
        <v/>
      </c>
      <c r="I33" s="18">
        <f>IF(B33="","",IFERROR(E33*G33,0))</f>
        <v/>
      </c>
      <c r="J33" s="18">
        <f>IF(B33="","",H33-I33)</f>
        <v/>
      </c>
    </row>
    <row r="34">
      <c r="A34" s="9" t="n">
        <v>27</v>
      </c>
      <c r="B34" s="24" t="n"/>
      <c r="C34" s="24" t="n"/>
      <c r="D34" s="24" t="n"/>
      <c r="E34" s="25" t="n"/>
      <c r="F34" s="26" t="n"/>
      <c r="G34" s="26" t="n"/>
      <c r="H34" s="7">
        <f>IF(B34="","",IFERROR(E34*F34,0))</f>
        <v/>
      </c>
      <c r="I34" s="7">
        <f>IF(B34="","",IFERROR(E34*G34,0))</f>
        <v/>
      </c>
      <c r="J34" s="7">
        <f>IF(B34="","",H34-I34)</f>
        <v/>
      </c>
    </row>
    <row r="35">
      <c r="A35" s="27" t="n">
        <v>28</v>
      </c>
      <c r="B35" s="24" t="n"/>
      <c r="C35" s="24" t="n"/>
      <c r="D35" s="24" t="n"/>
      <c r="E35" s="25" t="n"/>
      <c r="F35" s="26" t="n"/>
      <c r="G35" s="26" t="n"/>
      <c r="H35" s="18">
        <f>IF(B35="","",IFERROR(E35*F35,0))</f>
        <v/>
      </c>
      <c r="I35" s="18">
        <f>IF(B35="","",IFERROR(E35*G35,0))</f>
        <v/>
      </c>
      <c r="J35" s="18">
        <f>IF(B35="","",H35-I35)</f>
        <v/>
      </c>
    </row>
    <row r="36">
      <c r="A36" s="9" t="n">
        <v>29</v>
      </c>
      <c r="B36" s="24" t="n"/>
      <c r="C36" s="24" t="n"/>
      <c r="D36" s="24" t="n"/>
      <c r="E36" s="25" t="n"/>
      <c r="F36" s="26" t="n"/>
      <c r="G36" s="26" t="n"/>
      <c r="H36" s="7">
        <f>IF(B36="","",IFERROR(E36*F36,0))</f>
        <v/>
      </c>
      <c r="I36" s="7">
        <f>IF(B36="","",IFERROR(E36*G36,0))</f>
        <v/>
      </c>
      <c r="J36" s="7">
        <f>IF(B36="","",H36-I36)</f>
        <v/>
      </c>
    </row>
    <row r="37">
      <c r="A37" s="27" t="n">
        <v>30</v>
      </c>
      <c r="B37" s="24" t="n"/>
      <c r="C37" s="24" t="n"/>
      <c r="D37" s="24" t="n"/>
      <c r="E37" s="25" t="n"/>
      <c r="F37" s="26" t="n"/>
      <c r="G37" s="26" t="n"/>
      <c r="H37" s="18">
        <f>IF(B37="","",IFERROR(E37*F37,0))</f>
        <v/>
      </c>
      <c r="I37" s="18">
        <f>IF(B37="","",IFERROR(E37*G37,0))</f>
        <v/>
      </c>
      <c r="J37" s="18">
        <f>IF(B37="","",H37-I37)</f>
        <v/>
      </c>
    </row>
    <row r="38">
      <c r="A38" s="9" t="n">
        <v>31</v>
      </c>
      <c r="B38" s="24" t="n"/>
      <c r="C38" s="24" t="n"/>
      <c r="D38" s="24" t="n"/>
      <c r="E38" s="25" t="n"/>
      <c r="F38" s="26" t="n"/>
      <c r="G38" s="26" t="n"/>
      <c r="H38" s="7">
        <f>IF(B38="","",IFERROR(E38*F38,0))</f>
        <v/>
      </c>
      <c r="I38" s="7">
        <f>IF(B38="","",IFERROR(E38*G38,0))</f>
        <v/>
      </c>
      <c r="J38" s="7">
        <f>IF(B38="","",H38-I38)</f>
        <v/>
      </c>
    </row>
    <row r="39">
      <c r="A39" s="27" t="n">
        <v>32</v>
      </c>
      <c r="B39" s="24" t="n"/>
      <c r="C39" s="24" t="n"/>
      <c r="D39" s="24" t="n"/>
      <c r="E39" s="25" t="n"/>
      <c r="F39" s="26" t="n"/>
      <c r="G39" s="26" t="n"/>
      <c r="H39" s="18">
        <f>IF(B39="","",IFERROR(E39*F39,0))</f>
        <v/>
      </c>
      <c r="I39" s="18">
        <f>IF(B39="","",IFERROR(E39*G39,0))</f>
        <v/>
      </c>
      <c r="J39" s="18">
        <f>IF(B39="","",H39-I39)</f>
        <v/>
      </c>
    </row>
    <row r="40">
      <c r="A40" s="9" t="n">
        <v>33</v>
      </c>
      <c r="B40" s="24" t="n"/>
      <c r="C40" s="24" t="n"/>
      <c r="D40" s="24" t="n"/>
      <c r="E40" s="25" t="n"/>
      <c r="F40" s="26" t="n"/>
      <c r="G40" s="26" t="n"/>
      <c r="H40" s="7">
        <f>IF(B40="","",IFERROR(E40*F40,0))</f>
        <v/>
      </c>
      <c r="I40" s="7">
        <f>IF(B40="","",IFERROR(E40*G40,0))</f>
        <v/>
      </c>
      <c r="J40" s="7">
        <f>IF(B40="","",H40-I40)</f>
        <v/>
      </c>
    </row>
    <row r="41">
      <c r="A41" s="27" t="n">
        <v>34</v>
      </c>
      <c r="B41" s="24" t="n"/>
      <c r="C41" s="24" t="n"/>
      <c r="D41" s="24" t="n"/>
      <c r="E41" s="25" t="n"/>
      <c r="F41" s="26" t="n"/>
      <c r="G41" s="26" t="n"/>
      <c r="H41" s="18">
        <f>IF(B41="","",IFERROR(E41*F41,0))</f>
        <v/>
      </c>
      <c r="I41" s="18">
        <f>IF(B41="","",IFERROR(E41*G41,0))</f>
        <v/>
      </c>
      <c r="J41" s="18">
        <f>IF(B41="","",H41-I41)</f>
        <v/>
      </c>
    </row>
    <row r="42">
      <c r="A42" s="9" t="n">
        <v>35</v>
      </c>
      <c r="B42" s="24" t="n"/>
      <c r="C42" s="24" t="n"/>
      <c r="D42" s="24" t="n"/>
      <c r="E42" s="25" t="n"/>
      <c r="F42" s="26" t="n"/>
      <c r="G42" s="26" t="n"/>
      <c r="H42" s="7">
        <f>IF(B42="","",IFERROR(E42*F42,0))</f>
        <v/>
      </c>
      <c r="I42" s="7">
        <f>IF(B42="","",IFERROR(E42*G42,0))</f>
        <v/>
      </c>
      <c r="J42" s="7">
        <f>IF(B42="","",H42-I42)</f>
        <v/>
      </c>
    </row>
    <row r="43">
      <c r="A43" s="27" t="n">
        <v>36</v>
      </c>
      <c r="B43" s="24" t="n"/>
      <c r="C43" s="24" t="n"/>
      <c r="D43" s="24" t="n"/>
      <c r="E43" s="25" t="n"/>
      <c r="F43" s="26" t="n"/>
      <c r="G43" s="26" t="n"/>
      <c r="H43" s="18">
        <f>IF(B43="","",IFERROR(E43*F43,0))</f>
        <v/>
      </c>
      <c r="I43" s="18">
        <f>IF(B43="","",IFERROR(E43*G43,0))</f>
        <v/>
      </c>
      <c r="J43" s="18">
        <f>IF(B43="","",H43-I43)</f>
        <v/>
      </c>
    </row>
    <row r="44">
      <c r="A44" s="9" t="n">
        <v>37</v>
      </c>
      <c r="B44" s="24" t="n"/>
      <c r="C44" s="24" t="n"/>
      <c r="D44" s="24" t="n"/>
      <c r="E44" s="25" t="n"/>
      <c r="F44" s="26" t="n"/>
      <c r="G44" s="26" t="n"/>
      <c r="H44" s="7">
        <f>IF(B44="","",IFERROR(E44*F44,0))</f>
        <v/>
      </c>
      <c r="I44" s="7">
        <f>IF(B44="","",IFERROR(E44*G44,0))</f>
        <v/>
      </c>
      <c r="J44" s="7">
        <f>IF(B44="","",H44-I44)</f>
        <v/>
      </c>
    </row>
    <row r="45">
      <c r="A45" s="27" t="n">
        <v>38</v>
      </c>
      <c r="B45" s="24" t="n"/>
      <c r="C45" s="24" t="n"/>
      <c r="D45" s="24" t="n"/>
      <c r="E45" s="25" t="n"/>
      <c r="F45" s="26" t="n"/>
      <c r="G45" s="26" t="n"/>
      <c r="H45" s="18">
        <f>IF(B45="","",IFERROR(E45*F45,0))</f>
        <v/>
      </c>
      <c r="I45" s="18">
        <f>IF(B45="","",IFERROR(E45*G45,0))</f>
        <v/>
      </c>
      <c r="J45" s="18">
        <f>IF(B45="","",H45-I45)</f>
        <v/>
      </c>
    </row>
    <row r="46">
      <c r="A46" s="9" t="n">
        <v>39</v>
      </c>
      <c r="B46" s="24" t="n"/>
      <c r="C46" s="24" t="n"/>
      <c r="D46" s="24" t="n"/>
      <c r="E46" s="25" t="n"/>
      <c r="F46" s="26" t="n"/>
      <c r="G46" s="26" t="n"/>
      <c r="H46" s="7">
        <f>IF(B46="","",IFERROR(E46*F46,0))</f>
        <v/>
      </c>
      <c r="I46" s="7">
        <f>IF(B46="","",IFERROR(E46*G46,0))</f>
        <v/>
      </c>
      <c r="J46" s="7">
        <f>IF(B46="","",H46-I46)</f>
        <v/>
      </c>
    </row>
    <row r="47">
      <c r="A47" s="27" t="n">
        <v>40</v>
      </c>
      <c r="B47" s="24" t="n"/>
      <c r="C47" s="24" t="n"/>
      <c r="D47" s="24" t="n"/>
      <c r="E47" s="25" t="n"/>
      <c r="F47" s="26" t="n"/>
      <c r="G47" s="26" t="n"/>
      <c r="H47" s="18">
        <f>IF(B47="","",IFERROR(E47*F47,0))</f>
        <v/>
      </c>
      <c r="I47" s="18">
        <f>IF(B47="","",IFERROR(E47*G47,0))</f>
        <v/>
      </c>
      <c r="J47" s="18">
        <f>IF(B47="","",H47-I47)</f>
        <v/>
      </c>
    </row>
    <row r="48">
      <c r="A48" s="9" t="n">
        <v>41</v>
      </c>
      <c r="B48" s="24" t="n"/>
      <c r="C48" s="24" t="n"/>
      <c r="D48" s="24" t="n"/>
      <c r="E48" s="25" t="n"/>
      <c r="F48" s="26" t="n"/>
      <c r="G48" s="26" t="n"/>
      <c r="H48" s="7">
        <f>IF(B48="","",IFERROR(E48*F48,0))</f>
        <v/>
      </c>
      <c r="I48" s="7">
        <f>IF(B48="","",IFERROR(E48*G48,0))</f>
        <v/>
      </c>
      <c r="J48" s="7">
        <f>IF(B48="","",H48-I48)</f>
        <v/>
      </c>
    </row>
    <row r="49">
      <c r="A49" s="27" t="n">
        <v>42</v>
      </c>
      <c r="B49" s="24" t="n"/>
      <c r="C49" s="24" t="n"/>
      <c r="D49" s="24" t="n"/>
      <c r="E49" s="25" t="n"/>
      <c r="F49" s="26" t="n"/>
      <c r="G49" s="26" t="n"/>
      <c r="H49" s="18">
        <f>IF(B49="","",IFERROR(E49*F49,0))</f>
        <v/>
      </c>
      <c r="I49" s="18">
        <f>IF(B49="","",IFERROR(E49*G49,0))</f>
        <v/>
      </c>
      <c r="J49" s="18">
        <f>IF(B49="","",H49-I49)</f>
        <v/>
      </c>
    </row>
    <row r="50">
      <c r="A50" s="9" t="n">
        <v>43</v>
      </c>
      <c r="B50" s="24" t="n"/>
      <c r="C50" s="24" t="n"/>
      <c r="D50" s="24" t="n"/>
      <c r="E50" s="25" t="n"/>
      <c r="F50" s="26" t="n"/>
      <c r="G50" s="26" t="n"/>
      <c r="H50" s="7">
        <f>IF(B50="","",IFERROR(E50*F50,0))</f>
        <v/>
      </c>
      <c r="I50" s="7">
        <f>IF(B50="","",IFERROR(E50*G50,0))</f>
        <v/>
      </c>
      <c r="J50" s="7">
        <f>IF(B50="","",H50-I50)</f>
        <v/>
      </c>
    </row>
    <row r="51">
      <c r="A51" s="27" t="n">
        <v>44</v>
      </c>
      <c r="B51" s="24" t="n"/>
      <c r="C51" s="24" t="n"/>
      <c r="D51" s="24" t="n"/>
      <c r="E51" s="25" t="n"/>
      <c r="F51" s="26" t="n"/>
      <c r="G51" s="26" t="n"/>
      <c r="H51" s="18">
        <f>IF(B51="","",IFERROR(E51*F51,0))</f>
        <v/>
      </c>
      <c r="I51" s="18">
        <f>IF(B51="","",IFERROR(E51*G51,0))</f>
        <v/>
      </c>
      <c r="J51" s="18">
        <f>IF(B51="","",H51-I51)</f>
        <v/>
      </c>
    </row>
    <row r="52">
      <c r="A52" s="9" t="n">
        <v>45</v>
      </c>
      <c r="B52" s="24" t="n"/>
      <c r="C52" s="24" t="n"/>
      <c r="D52" s="24" t="n"/>
      <c r="E52" s="25" t="n"/>
      <c r="F52" s="26" t="n"/>
      <c r="G52" s="26" t="n"/>
      <c r="H52" s="7">
        <f>IF(B52="","",IFERROR(E52*F52,0))</f>
        <v/>
      </c>
      <c r="I52" s="7">
        <f>IF(B52="","",IFERROR(E52*G52,0))</f>
        <v/>
      </c>
      <c r="J52" s="7">
        <f>IF(B52="","",H52-I52)</f>
        <v/>
      </c>
    </row>
    <row r="53">
      <c r="A53" s="27" t="n">
        <v>46</v>
      </c>
      <c r="B53" s="24" t="n"/>
      <c r="C53" s="24" t="n"/>
      <c r="D53" s="24" t="n"/>
      <c r="E53" s="25" t="n"/>
      <c r="F53" s="26" t="n"/>
      <c r="G53" s="26" t="n"/>
      <c r="H53" s="18">
        <f>IF(B53="","",IFERROR(E53*F53,0))</f>
        <v/>
      </c>
      <c r="I53" s="18">
        <f>IF(B53="","",IFERROR(E53*G53,0))</f>
        <v/>
      </c>
      <c r="J53" s="18">
        <f>IF(B53="","",H53-I53)</f>
        <v/>
      </c>
    </row>
    <row r="54">
      <c r="A54" s="9" t="n">
        <v>47</v>
      </c>
      <c r="B54" s="24" t="n"/>
      <c r="C54" s="24" t="n"/>
      <c r="D54" s="24" t="n"/>
      <c r="E54" s="25" t="n"/>
      <c r="F54" s="26" t="n"/>
      <c r="G54" s="26" t="n"/>
      <c r="H54" s="7">
        <f>IF(B54="","",IFERROR(E54*F54,0))</f>
        <v/>
      </c>
      <c r="I54" s="7">
        <f>IF(B54="","",IFERROR(E54*G54,0))</f>
        <v/>
      </c>
      <c r="J54" s="7">
        <f>IF(B54="","",H54-I54)</f>
        <v/>
      </c>
    </row>
    <row r="55">
      <c r="A55" s="27" t="n">
        <v>48</v>
      </c>
      <c r="B55" s="24" t="n"/>
      <c r="C55" s="24" t="n"/>
      <c r="D55" s="24" t="n"/>
      <c r="E55" s="25" t="n"/>
      <c r="F55" s="26" t="n"/>
      <c r="G55" s="26" t="n"/>
      <c r="H55" s="18">
        <f>IF(B55="","",IFERROR(E55*F55,0))</f>
        <v/>
      </c>
      <c r="I55" s="18">
        <f>IF(B55="","",IFERROR(E55*G55,0))</f>
        <v/>
      </c>
      <c r="J55" s="18">
        <f>IF(B55="","",H55-I55)</f>
        <v/>
      </c>
    </row>
    <row r="56">
      <c r="A56" s="9" t="n">
        <v>49</v>
      </c>
      <c r="B56" s="24" t="n"/>
      <c r="C56" s="24" t="n"/>
      <c r="D56" s="24" t="n"/>
      <c r="E56" s="25" t="n"/>
      <c r="F56" s="26" t="n"/>
      <c r="G56" s="26" t="n"/>
      <c r="H56" s="7">
        <f>IF(B56="","",IFERROR(E56*F56,0))</f>
        <v/>
      </c>
      <c r="I56" s="7">
        <f>IF(B56="","",IFERROR(E56*G56,0))</f>
        <v/>
      </c>
      <c r="J56" s="7">
        <f>IF(B56="","",H56-I56)</f>
        <v/>
      </c>
    </row>
    <row r="57">
      <c r="A57" s="27" t="n">
        <v>50</v>
      </c>
      <c r="B57" s="24" t="n"/>
      <c r="C57" s="24" t="n"/>
      <c r="D57" s="24" t="n"/>
      <c r="E57" s="25" t="n"/>
      <c r="F57" s="26" t="n"/>
      <c r="G57" s="26" t="n"/>
      <c r="H57" s="18">
        <f>IF(B57="","",IFERROR(E57*F57,0))</f>
        <v/>
      </c>
      <c r="I57" s="18">
        <f>IF(B57="","",IFERROR(E57*G57,0))</f>
        <v/>
      </c>
      <c r="J57" s="18">
        <f>IF(B57="","",H57-I57)</f>
        <v/>
      </c>
    </row>
    <row r="58">
      <c r="A58" s="9" t="n">
        <v>51</v>
      </c>
      <c r="B58" s="24" t="n"/>
      <c r="C58" s="24" t="n"/>
      <c r="D58" s="24" t="n"/>
      <c r="E58" s="25" t="n"/>
      <c r="F58" s="26" t="n"/>
      <c r="G58" s="26" t="n"/>
      <c r="H58" s="7">
        <f>IF(B58="","",IFERROR(E58*F58,0))</f>
        <v/>
      </c>
      <c r="I58" s="7">
        <f>IF(B58="","",IFERROR(E58*G58,0))</f>
        <v/>
      </c>
      <c r="J58" s="7">
        <f>IF(B58="","",H58-I58)</f>
        <v/>
      </c>
    </row>
    <row r="59">
      <c r="A59" s="27" t="n">
        <v>52</v>
      </c>
      <c r="B59" s="24" t="n"/>
      <c r="C59" s="24" t="n"/>
      <c r="D59" s="24" t="n"/>
      <c r="E59" s="25" t="n"/>
      <c r="F59" s="26" t="n"/>
      <c r="G59" s="26" t="n"/>
      <c r="H59" s="18">
        <f>IF(B59="","",IFERROR(E59*F59,0))</f>
        <v/>
      </c>
      <c r="I59" s="18">
        <f>IF(B59="","",IFERROR(E59*G59,0))</f>
        <v/>
      </c>
      <c r="J59" s="18">
        <f>IF(B59="","",H59-I59)</f>
        <v/>
      </c>
    </row>
    <row r="60">
      <c r="A60" s="9" t="n">
        <v>53</v>
      </c>
      <c r="B60" s="24" t="n"/>
      <c r="C60" s="24" t="n"/>
      <c r="D60" s="24" t="n"/>
      <c r="E60" s="25" t="n"/>
      <c r="F60" s="26" t="n"/>
      <c r="G60" s="26" t="n"/>
      <c r="H60" s="7">
        <f>IF(B60="","",IFERROR(E60*F60,0))</f>
        <v/>
      </c>
      <c r="I60" s="7">
        <f>IF(B60="","",IFERROR(E60*G60,0))</f>
        <v/>
      </c>
      <c r="J60" s="7">
        <f>IF(B60="","",H60-I60)</f>
        <v/>
      </c>
    </row>
    <row r="61">
      <c r="A61" s="27" t="n">
        <v>54</v>
      </c>
      <c r="B61" s="24" t="n"/>
      <c r="C61" s="24" t="n"/>
      <c r="D61" s="24" t="n"/>
      <c r="E61" s="25" t="n"/>
      <c r="F61" s="26" t="n"/>
      <c r="G61" s="26" t="n"/>
      <c r="H61" s="18">
        <f>IF(B61="","",IFERROR(E61*F61,0))</f>
        <v/>
      </c>
      <c r="I61" s="18">
        <f>IF(B61="","",IFERROR(E61*G61,0))</f>
        <v/>
      </c>
      <c r="J61" s="18">
        <f>IF(B61="","",H61-I61)</f>
        <v/>
      </c>
    </row>
    <row r="62">
      <c r="A62" s="9" t="n">
        <v>55</v>
      </c>
      <c r="B62" s="24" t="n"/>
      <c r="C62" s="24" t="n"/>
      <c r="D62" s="24" t="n"/>
      <c r="E62" s="25" t="n"/>
      <c r="F62" s="26" t="n"/>
      <c r="G62" s="26" t="n"/>
      <c r="H62" s="7">
        <f>IF(B62="","",IFERROR(E62*F62,0))</f>
        <v/>
      </c>
      <c r="I62" s="7">
        <f>IF(B62="","",IFERROR(E62*G62,0))</f>
        <v/>
      </c>
      <c r="J62" s="7">
        <f>IF(B62="","",H62-I62)</f>
        <v/>
      </c>
    </row>
    <row r="63">
      <c r="A63" s="27" t="n">
        <v>56</v>
      </c>
      <c r="B63" s="24" t="n"/>
      <c r="C63" s="24" t="n"/>
      <c r="D63" s="24" t="n"/>
      <c r="E63" s="25" t="n"/>
      <c r="F63" s="26" t="n"/>
      <c r="G63" s="26" t="n"/>
      <c r="H63" s="18">
        <f>IF(B63="","",IFERROR(E63*F63,0))</f>
        <v/>
      </c>
      <c r="I63" s="18">
        <f>IF(B63="","",IFERROR(E63*G63,0))</f>
        <v/>
      </c>
      <c r="J63" s="18">
        <f>IF(B63="","",H63-I63)</f>
        <v/>
      </c>
    </row>
    <row r="64">
      <c r="A64" s="9" t="n">
        <v>57</v>
      </c>
      <c r="B64" s="24" t="n"/>
      <c r="C64" s="24" t="n"/>
      <c r="D64" s="24" t="n"/>
      <c r="E64" s="25" t="n"/>
      <c r="F64" s="26" t="n"/>
      <c r="G64" s="26" t="n"/>
      <c r="H64" s="7">
        <f>IF(B64="","",IFERROR(E64*F64,0))</f>
        <v/>
      </c>
      <c r="I64" s="7">
        <f>IF(B64="","",IFERROR(E64*G64,0))</f>
        <v/>
      </c>
      <c r="J64" s="7">
        <f>IF(B64="","",H64-I64)</f>
        <v/>
      </c>
    </row>
    <row r="65">
      <c r="A65" s="27" t="n">
        <v>58</v>
      </c>
      <c r="B65" s="24" t="n"/>
      <c r="C65" s="24" t="n"/>
      <c r="D65" s="24" t="n"/>
      <c r="E65" s="25" t="n"/>
      <c r="F65" s="26" t="n"/>
      <c r="G65" s="26" t="n"/>
      <c r="H65" s="18">
        <f>IF(B65="","",IFERROR(E65*F65,0))</f>
        <v/>
      </c>
      <c r="I65" s="18">
        <f>IF(B65="","",IFERROR(E65*G65,0))</f>
        <v/>
      </c>
      <c r="J65" s="18">
        <f>IF(B65="","",H65-I65)</f>
        <v/>
      </c>
    </row>
    <row r="66">
      <c r="A66" s="9" t="n">
        <v>59</v>
      </c>
      <c r="B66" s="24" t="n"/>
      <c r="C66" s="24" t="n"/>
      <c r="D66" s="24" t="n"/>
      <c r="E66" s="25" t="n"/>
      <c r="F66" s="26" t="n"/>
      <c r="G66" s="26" t="n"/>
      <c r="H66" s="7">
        <f>IF(B66="","",IFERROR(E66*F66,0))</f>
        <v/>
      </c>
      <c r="I66" s="7">
        <f>IF(B66="","",IFERROR(E66*G66,0))</f>
        <v/>
      </c>
      <c r="J66" s="7">
        <f>IF(B66="","",H66-I66)</f>
        <v/>
      </c>
    </row>
    <row r="67">
      <c r="A67" s="27" t="n">
        <v>60</v>
      </c>
      <c r="B67" s="24" t="n"/>
      <c r="C67" s="24" t="n"/>
      <c r="D67" s="24" t="n"/>
      <c r="E67" s="25" t="n"/>
      <c r="F67" s="26" t="n"/>
      <c r="G67" s="26" t="n"/>
      <c r="H67" s="18">
        <f>IF(B67="","",IFERROR(E67*F67,0))</f>
        <v/>
      </c>
      <c r="I67" s="18">
        <f>IF(B67="","",IFERROR(E67*G67,0))</f>
        <v/>
      </c>
      <c r="J67" s="18">
        <f>IF(B67="","",H67-I67)</f>
        <v/>
      </c>
    </row>
    <row r="68">
      <c r="A68" s="9" t="n">
        <v>61</v>
      </c>
      <c r="B68" s="24" t="n"/>
      <c r="C68" s="24" t="n"/>
      <c r="D68" s="24" t="n"/>
      <c r="E68" s="25" t="n"/>
      <c r="F68" s="26" t="n"/>
      <c r="G68" s="26" t="n"/>
      <c r="H68" s="7">
        <f>IF(B68="","",IFERROR(E68*F68,0))</f>
        <v/>
      </c>
      <c r="I68" s="7">
        <f>IF(B68="","",IFERROR(E68*G68,0))</f>
        <v/>
      </c>
      <c r="J68" s="7">
        <f>IF(B68="","",H68-I68)</f>
        <v/>
      </c>
    </row>
    <row r="69">
      <c r="A69" s="27" t="n">
        <v>62</v>
      </c>
      <c r="B69" s="24" t="n"/>
      <c r="C69" s="24" t="n"/>
      <c r="D69" s="24" t="n"/>
      <c r="E69" s="25" t="n"/>
      <c r="F69" s="26" t="n"/>
      <c r="G69" s="26" t="n"/>
      <c r="H69" s="18">
        <f>IF(B69="","",IFERROR(E69*F69,0))</f>
        <v/>
      </c>
      <c r="I69" s="18">
        <f>IF(B69="","",IFERROR(E69*G69,0))</f>
        <v/>
      </c>
      <c r="J69" s="18">
        <f>IF(B69="","",H69-I69)</f>
        <v/>
      </c>
    </row>
    <row r="70">
      <c r="A70" s="9" t="n">
        <v>63</v>
      </c>
      <c r="B70" s="24" t="n"/>
      <c r="C70" s="24" t="n"/>
      <c r="D70" s="24" t="n"/>
      <c r="E70" s="25" t="n"/>
      <c r="F70" s="26" t="n"/>
      <c r="G70" s="26" t="n"/>
      <c r="H70" s="7">
        <f>IF(B70="","",IFERROR(E70*F70,0))</f>
        <v/>
      </c>
      <c r="I70" s="7">
        <f>IF(B70="","",IFERROR(E70*G70,0))</f>
        <v/>
      </c>
      <c r="J70" s="7">
        <f>IF(B70="","",H70-I70)</f>
        <v/>
      </c>
    </row>
    <row r="71">
      <c r="A71" s="27" t="n">
        <v>64</v>
      </c>
      <c r="B71" s="24" t="n"/>
      <c r="C71" s="24" t="n"/>
      <c r="D71" s="24" t="n"/>
      <c r="E71" s="25" t="n"/>
      <c r="F71" s="26" t="n"/>
      <c r="G71" s="26" t="n"/>
      <c r="H71" s="18">
        <f>IF(B71="","",IFERROR(E71*F71,0))</f>
        <v/>
      </c>
      <c r="I71" s="18">
        <f>IF(B71="","",IFERROR(E71*G71,0))</f>
        <v/>
      </c>
      <c r="J71" s="18">
        <f>IF(B71="","",H71-I71)</f>
        <v/>
      </c>
    </row>
    <row r="72">
      <c r="A72" s="9" t="n">
        <v>65</v>
      </c>
      <c r="B72" s="24" t="n"/>
      <c r="C72" s="24" t="n"/>
      <c r="D72" s="24" t="n"/>
      <c r="E72" s="25" t="n"/>
      <c r="F72" s="26" t="n"/>
      <c r="G72" s="26" t="n"/>
      <c r="H72" s="7">
        <f>IF(B72="","",IFERROR(E72*F72,0))</f>
        <v/>
      </c>
      <c r="I72" s="7">
        <f>IF(B72="","",IFERROR(E72*G72,0))</f>
        <v/>
      </c>
      <c r="J72" s="7">
        <f>IF(B72="","",H72-I72)</f>
        <v/>
      </c>
    </row>
    <row r="73">
      <c r="A73" s="27" t="n">
        <v>66</v>
      </c>
      <c r="B73" s="24" t="n"/>
      <c r="C73" s="24" t="n"/>
      <c r="D73" s="24" t="n"/>
      <c r="E73" s="25" t="n"/>
      <c r="F73" s="26" t="n"/>
      <c r="G73" s="26" t="n"/>
      <c r="H73" s="18">
        <f>IF(B73="","",IFERROR(E73*F73,0))</f>
        <v/>
      </c>
      <c r="I73" s="18">
        <f>IF(B73="","",IFERROR(E73*G73,0))</f>
        <v/>
      </c>
      <c r="J73" s="18">
        <f>IF(B73="","",H73-I73)</f>
        <v/>
      </c>
    </row>
    <row r="74">
      <c r="A74" s="9" t="n">
        <v>67</v>
      </c>
      <c r="B74" s="24" t="n"/>
      <c r="C74" s="24" t="n"/>
      <c r="D74" s="24" t="n"/>
      <c r="E74" s="25" t="n"/>
      <c r="F74" s="26" t="n"/>
      <c r="G74" s="26" t="n"/>
      <c r="H74" s="7">
        <f>IF(B74="","",IFERROR(E74*F74,0))</f>
        <v/>
      </c>
      <c r="I74" s="7">
        <f>IF(B74="","",IFERROR(E74*G74,0))</f>
        <v/>
      </c>
      <c r="J74" s="7">
        <f>IF(B74="","",H74-I74)</f>
        <v/>
      </c>
    </row>
    <row r="75">
      <c r="A75" s="27" t="n">
        <v>68</v>
      </c>
      <c r="B75" s="24" t="n"/>
      <c r="C75" s="24" t="n"/>
      <c r="D75" s="24" t="n"/>
      <c r="E75" s="25" t="n"/>
      <c r="F75" s="26" t="n"/>
      <c r="G75" s="26" t="n"/>
      <c r="H75" s="18">
        <f>IF(B75="","",IFERROR(E75*F75,0))</f>
        <v/>
      </c>
      <c r="I75" s="18">
        <f>IF(B75="","",IFERROR(E75*G75,0))</f>
        <v/>
      </c>
      <c r="J75" s="18">
        <f>IF(B75="","",H75-I75)</f>
        <v/>
      </c>
    </row>
    <row r="76">
      <c r="A76" s="9" t="n">
        <v>69</v>
      </c>
      <c r="B76" s="24" t="n"/>
      <c r="C76" s="24" t="n"/>
      <c r="D76" s="24" t="n"/>
      <c r="E76" s="25" t="n"/>
      <c r="F76" s="26" t="n"/>
      <c r="G76" s="26" t="n"/>
      <c r="H76" s="7">
        <f>IF(B76="","",IFERROR(E76*F76,0))</f>
        <v/>
      </c>
      <c r="I76" s="7">
        <f>IF(B76="","",IFERROR(E76*G76,0))</f>
        <v/>
      </c>
      <c r="J76" s="7">
        <f>IF(B76="","",H76-I76)</f>
        <v/>
      </c>
    </row>
    <row r="77">
      <c r="A77" s="27" t="n">
        <v>70</v>
      </c>
      <c r="B77" s="24" t="n"/>
      <c r="C77" s="24" t="n"/>
      <c r="D77" s="24" t="n"/>
      <c r="E77" s="25" t="n"/>
      <c r="F77" s="26" t="n"/>
      <c r="G77" s="26" t="n"/>
      <c r="H77" s="18">
        <f>IF(B77="","",IFERROR(E77*F77,0))</f>
        <v/>
      </c>
      <c r="I77" s="18">
        <f>IF(B77="","",IFERROR(E77*G77,0))</f>
        <v/>
      </c>
      <c r="J77" s="18">
        <f>IF(B77="","",H77-I77)</f>
        <v/>
      </c>
    </row>
    <row r="78">
      <c r="A78" s="9" t="n">
        <v>71</v>
      </c>
      <c r="B78" s="24" t="n"/>
      <c r="C78" s="24" t="n"/>
      <c r="D78" s="24" t="n"/>
      <c r="E78" s="25" t="n"/>
      <c r="F78" s="26" t="n"/>
      <c r="G78" s="26" t="n"/>
      <c r="H78" s="7">
        <f>IF(B78="","",IFERROR(E78*F78,0))</f>
        <v/>
      </c>
      <c r="I78" s="7">
        <f>IF(B78="","",IFERROR(E78*G78,0))</f>
        <v/>
      </c>
      <c r="J78" s="7">
        <f>IF(B78="","",H78-I78)</f>
        <v/>
      </c>
    </row>
    <row r="79">
      <c r="A79" s="27" t="n">
        <v>72</v>
      </c>
      <c r="B79" s="24" t="n"/>
      <c r="C79" s="24" t="n"/>
      <c r="D79" s="24" t="n"/>
      <c r="E79" s="25" t="n"/>
      <c r="F79" s="26" t="n"/>
      <c r="G79" s="26" t="n"/>
      <c r="H79" s="18">
        <f>IF(B79="","",IFERROR(E79*F79,0))</f>
        <v/>
      </c>
      <c r="I79" s="18">
        <f>IF(B79="","",IFERROR(E79*G79,0))</f>
        <v/>
      </c>
      <c r="J79" s="18">
        <f>IF(B79="","",H79-I79)</f>
        <v/>
      </c>
    </row>
    <row r="80">
      <c r="A80" s="9" t="n">
        <v>73</v>
      </c>
      <c r="B80" s="24" t="n"/>
      <c r="C80" s="24" t="n"/>
      <c r="D80" s="24" t="n"/>
      <c r="E80" s="25" t="n"/>
      <c r="F80" s="26" t="n"/>
      <c r="G80" s="26" t="n"/>
      <c r="H80" s="7">
        <f>IF(B80="","",IFERROR(E80*F80,0))</f>
        <v/>
      </c>
      <c r="I80" s="7">
        <f>IF(B80="","",IFERROR(E80*G80,0))</f>
        <v/>
      </c>
      <c r="J80" s="7">
        <f>IF(B80="","",H80-I80)</f>
        <v/>
      </c>
    </row>
    <row r="81">
      <c r="A81" s="27" t="n">
        <v>74</v>
      </c>
      <c r="B81" s="24" t="n"/>
      <c r="C81" s="24" t="n"/>
      <c r="D81" s="24" t="n"/>
      <c r="E81" s="25" t="n"/>
      <c r="F81" s="26" t="n"/>
      <c r="G81" s="26" t="n"/>
      <c r="H81" s="18">
        <f>IF(B81="","",IFERROR(E81*F81,0))</f>
        <v/>
      </c>
      <c r="I81" s="18">
        <f>IF(B81="","",IFERROR(E81*G81,0))</f>
        <v/>
      </c>
      <c r="J81" s="18">
        <f>IF(B81="","",H81-I81)</f>
        <v/>
      </c>
    </row>
    <row r="82">
      <c r="A82" s="9" t="n">
        <v>75</v>
      </c>
      <c r="B82" s="24" t="n"/>
      <c r="C82" s="24" t="n"/>
      <c r="D82" s="24" t="n"/>
      <c r="E82" s="25" t="n"/>
      <c r="F82" s="26" t="n"/>
      <c r="G82" s="26" t="n"/>
      <c r="H82" s="7">
        <f>IF(B82="","",IFERROR(E82*F82,0))</f>
        <v/>
      </c>
      <c r="I82" s="7">
        <f>IF(B82="","",IFERROR(E82*G82,0))</f>
        <v/>
      </c>
      <c r="J82" s="7">
        <f>IF(B82="","",H82-I82)</f>
        <v/>
      </c>
    </row>
    <row r="83">
      <c r="A83" s="27" t="n">
        <v>76</v>
      </c>
      <c r="B83" s="24" t="n"/>
      <c r="C83" s="24" t="n"/>
      <c r="D83" s="24" t="n"/>
      <c r="E83" s="25" t="n"/>
      <c r="F83" s="26" t="n"/>
      <c r="G83" s="26" t="n"/>
      <c r="H83" s="18">
        <f>IF(B83="","",IFERROR(E83*F83,0))</f>
        <v/>
      </c>
      <c r="I83" s="18">
        <f>IF(B83="","",IFERROR(E83*G83,0))</f>
        <v/>
      </c>
      <c r="J83" s="18">
        <f>IF(B83="","",H83-I83)</f>
        <v/>
      </c>
    </row>
    <row r="84">
      <c r="A84" s="9" t="n">
        <v>77</v>
      </c>
      <c r="B84" s="24" t="n"/>
      <c r="C84" s="24" t="n"/>
      <c r="D84" s="24" t="n"/>
      <c r="E84" s="25" t="n"/>
      <c r="F84" s="26" t="n"/>
      <c r="G84" s="26" t="n"/>
      <c r="H84" s="7">
        <f>IF(B84="","",IFERROR(E84*F84,0))</f>
        <v/>
      </c>
      <c r="I84" s="7">
        <f>IF(B84="","",IFERROR(E84*G84,0))</f>
        <v/>
      </c>
      <c r="J84" s="7">
        <f>IF(B84="","",H84-I84)</f>
        <v/>
      </c>
    </row>
    <row r="85">
      <c r="A85" s="27" t="n">
        <v>78</v>
      </c>
      <c r="B85" s="24" t="n"/>
      <c r="C85" s="24" t="n"/>
      <c r="D85" s="24" t="n"/>
      <c r="E85" s="25" t="n"/>
      <c r="F85" s="26" t="n"/>
      <c r="G85" s="26" t="n"/>
      <c r="H85" s="18">
        <f>IF(B85="","",IFERROR(E85*F85,0))</f>
        <v/>
      </c>
      <c r="I85" s="18">
        <f>IF(B85="","",IFERROR(E85*G85,0))</f>
        <v/>
      </c>
      <c r="J85" s="18">
        <f>IF(B85="","",H85-I85)</f>
        <v/>
      </c>
    </row>
    <row r="86">
      <c r="A86" s="9" t="n">
        <v>79</v>
      </c>
      <c r="B86" s="24" t="n"/>
      <c r="C86" s="24" t="n"/>
      <c r="D86" s="24" t="n"/>
      <c r="E86" s="25" t="n"/>
      <c r="F86" s="26" t="n"/>
      <c r="G86" s="26" t="n"/>
      <c r="H86" s="7">
        <f>IF(B86="","",IFERROR(E86*F86,0))</f>
        <v/>
      </c>
      <c r="I86" s="7">
        <f>IF(B86="","",IFERROR(E86*G86,0))</f>
        <v/>
      </c>
      <c r="J86" s="7">
        <f>IF(B86="","",H86-I86)</f>
        <v/>
      </c>
    </row>
    <row r="87">
      <c r="A87" s="27" t="n">
        <v>80</v>
      </c>
      <c r="B87" s="24" t="n"/>
      <c r="C87" s="24" t="n"/>
      <c r="D87" s="24" t="n"/>
      <c r="E87" s="25" t="n"/>
      <c r="F87" s="26" t="n"/>
      <c r="G87" s="26" t="n"/>
      <c r="H87" s="18">
        <f>IF(B87="","",IFERROR(E87*F87,0))</f>
        <v/>
      </c>
      <c r="I87" s="18">
        <f>IF(B87="","",IFERROR(E87*G87,0))</f>
        <v/>
      </c>
      <c r="J87" s="18">
        <f>IF(B87="","",H87-I87)</f>
        <v/>
      </c>
    </row>
    <row r="88">
      <c r="A88" s="9" t="n">
        <v>81</v>
      </c>
      <c r="B88" s="24" t="n"/>
      <c r="C88" s="24" t="n"/>
      <c r="D88" s="24" t="n"/>
      <c r="E88" s="25" t="n"/>
      <c r="F88" s="26" t="n"/>
      <c r="G88" s="26" t="n"/>
      <c r="H88" s="7">
        <f>IF(B88="","",IFERROR(E88*F88,0))</f>
        <v/>
      </c>
      <c r="I88" s="7">
        <f>IF(B88="","",IFERROR(E88*G88,0))</f>
        <v/>
      </c>
      <c r="J88" s="7">
        <f>IF(B88="","",H88-I88)</f>
        <v/>
      </c>
    </row>
    <row r="89">
      <c r="A89" s="27" t="n">
        <v>82</v>
      </c>
      <c r="B89" s="24" t="n"/>
      <c r="C89" s="24" t="n"/>
      <c r="D89" s="24" t="n"/>
      <c r="E89" s="25" t="n"/>
      <c r="F89" s="26" t="n"/>
      <c r="G89" s="26" t="n"/>
      <c r="H89" s="18">
        <f>IF(B89="","",IFERROR(E89*F89,0))</f>
        <v/>
      </c>
      <c r="I89" s="18">
        <f>IF(B89="","",IFERROR(E89*G89,0))</f>
        <v/>
      </c>
      <c r="J89" s="18">
        <f>IF(B89="","",H89-I89)</f>
        <v/>
      </c>
    </row>
    <row r="90">
      <c r="A90" s="9" t="n">
        <v>83</v>
      </c>
      <c r="B90" s="24" t="n"/>
      <c r="C90" s="24" t="n"/>
      <c r="D90" s="24" t="n"/>
      <c r="E90" s="25" t="n"/>
      <c r="F90" s="26" t="n"/>
      <c r="G90" s="26" t="n"/>
      <c r="H90" s="7">
        <f>IF(B90="","",IFERROR(E90*F90,0))</f>
        <v/>
      </c>
      <c r="I90" s="7">
        <f>IF(B90="","",IFERROR(E90*G90,0))</f>
        <v/>
      </c>
      <c r="J90" s="7">
        <f>IF(B90="","",H90-I90)</f>
        <v/>
      </c>
    </row>
    <row r="91">
      <c r="A91" s="27" t="n">
        <v>84</v>
      </c>
      <c r="B91" s="24" t="n"/>
      <c r="C91" s="24" t="n"/>
      <c r="D91" s="24" t="n"/>
      <c r="E91" s="25" t="n"/>
      <c r="F91" s="26" t="n"/>
      <c r="G91" s="26" t="n"/>
      <c r="H91" s="18">
        <f>IF(B91="","",IFERROR(E91*F91,0))</f>
        <v/>
      </c>
      <c r="I91" s="18">
        <f>IF(B91="","",IFERROR(E91*G91,0))</f>
        <v/>
      </c>
      <c r="J91" s="18">
        <f>IF(B91="","",H91-I91)</f>
        <v/>
      </c>
    </row>
    <row r="92">
      <c r="A92" s="9" t="n">
        <v>85</v>
      </c>
      <c r="B92" s="24" t="n"/>
      <c r="C92" s="24" t="n"/>
      <c r="D92" s="24" t="n"/>
      <c r="E92" s="25" t="n"/>
      <c r="F92" s="26" t="n"/>
      <c r="G92" s="26" t="n"/>
      <c r="H92" s="7">
        <f>IF(B92="","",IFERROR(E92*F92,0))</f>
        <v/>
      </c>
      <c r="I92" s="7">
        <f>IF(B92="","",IFERROR(E92*G92,0))</f>
        <v/>
      </c>
      <c r="J92" s="7">
        <f>IF(B92="","",H92-I92)</f>
        <v/>
      </c>
    </row>
    <row r="93">
      <c r="A93" s="27" t="n">
        <v>86</v>
      </c>
      <c r="B93" s="24" t="n"/>
      <c r="C93" s="24" t="n"/>
      <c r="D93" s="24" t="n"/>
      <c r="E93" s="25" t="n"/>
      <c r="F93" s="26" t="n"/>
      <c r="G93" s="26" t="n"/>
      <c r="H93" s="18">
        <f>IF(B93="","",IFERROR(E93*F93,0))</f>
        <v/>
      </c>
      <c r="I93" s="18">
        <f>IF(B93="","",IFERROR(E93*G93,0))</f>
        <v/>
      </c>
      <c r="J93" s="18">
        <f>IF(B93="","",H93-I93)</f>
        <v/>
      </c>
    </row>
    <row r="94">
      <c r="A94" s="9" t="n">
        <v>87</v>
      </c>
      <c r="B94" s="24" t="n"/>
      <c r="C94" s="24" t="n"/>
      <c r="D94" s="24" t="n"/>
      <c r="E94" s="25" t="n"/>
      <c r="F94" s="26" t="n"/>
      <c r="G94" s="26" t="n"/>
      <c r="H94" s="7">
        <f>IF(B94="","",IFERROR(E94*F94,0))</f>
        <v/>
      </c>
      <c r="I94" s="7">
        <f>IF(B94="","",IFERROR(E94*G94,0))</f>
        <v/>
      </c>
      <c r="J94" s="7">
        <f>IF(B94="","",H94-I94)</f>
        <v/>
      </c>
    </row>
    <row r="95">
      <c r="A95" s="27" t="n">
        <v>88</v>
      </c>
      <c r="B95" s="24" t="n"/>
      <c r="C95" s="24" t="n"/>
      <c r="D95" s="24" t="n"/>
      <c r="E95" s="25" t="n"/>
      <c r="F95" s="26" t="n"/>
      <c r="G95" s="26" t="n"/>
      <c r="H95" s="18">
        <f>IF(B95="","",IFERROR(E95*F95,0))</f>
        <v/>
      </c>
      <c r="I95" s="18">
        <f>IF(B95="","",IFERROR(E95*G95,0))</f>
        <v/>
      </c>
      <c r="J95" s="18">
        <f>IF(B95="","",H95-I95)</f>
        <v/>
      </c>
    </row>
    <row r="96">
      <c r="A96" s="9" t="n">
        <v>89</v>
      </c>
      <c r="B96" s="24" t="n"/>
      <c r="C96" s="24" t="n"/>
      <c r="D96" s="24" t="n"/>
      <c r="E96" s="25" t="n"/>
      <c r="F96" s="26" t="n"/>
      <c r="G96" s="26" t="n"/>
      <c r="H96" s="7">
        <f>IF(B96="","",IFERROR(E96*F96,0))</f>
        <v/>
      </c>
      <c r="I96" s="7">
        <f>IF(B96="","",IFERROR(E96*G96,0))</f>
        <v/>
      </c>
      <c r="J96" s="7">
        <f>IF(B96="","",H96-I96)</f>
        <v/>
      </c>
    </row>
    <row r="97">
      <c r="A97" s="27" t="n">
        <v>90</v>
      </c>
      <c r="B97" s="24" t="n"/>
      <c r="C97" s="24" t="n"/>
      <c r="D97" s="24" t="n"/>
      <c r="E97" s="25" t="n"/>
      <c r="F97" s="26" t="n"/>
      <c r="G97" s="26" t="n"/>
      <c r="H97" s="18">
        <f>IF(B97="","",IFERROR(E97*F97,0))</f>
        <v/>
      </c>
      <c r="I97" s="18">
        <f>IF(B97="","",IFERROR(E97*G97,0))</f>
        <v/>
      </c>
      <c r="J97" s="18">
        <f>IF(B97="","",H97-I97)</f>
        <v/>
      </c>
    </row>
    <row r="98">
      <c r="A98" s="9" t="n">
        <v>91</v>
      </c>
      <c r="B98" s="24" t="n"/>
      <c r="C98" s="24" t="n"/>
      <c r="D98" s="24" t="n"/>
      <c r="E98" s="25" t="n"/>
      <c r="F98" s="26" t="n"/>
      <c r="G98" s="26" t="n"/>
      <c r="H98" s="7">
        <f>IF(B98="","",IFERROR(E98*F98,0))</f>
        <v/>
      </c>
      <c r="I98" s="7">
        <f>IF(B98="","",IFERROR(E98*G98,0))</f>
        <v/>
      </c>
      <c r="J98" s="7">
        <f>IF(B98="","",H98-I98)</f>
        <v/>
      </c>
    </row>
    <row r="99">
      <c r="A99" s="27" t="n">
        <v>92</v>
      </c>
      <c r="B99" s="24" t="n"/>
      <c r="C99" s="24" t="n"/>
      <c r="D99" s="24" t="n"/>
      <c r="E99" s="25" t="n"/>
      <c r="F99" s="26" t="n"/>
      <c r="G99" s="26" t="n"/>
      <c r="H99" s="18">
        <f>IF(B99="","",IFERROR(E99*F99,0))</f>
        <v/>
      </c>
      <c r="I99" s="18">
        <f>IF(B99="","",IFERROR(E99*G99,0))</f>
        <v/>
      </c>
      <c r="J99" s="18">
        <f>IF(B99="","",H99-I99)</f>
        <v/>
      </c>
    </row>
    <row r="100">
      <c r="A100" s="9" t="n">
        <v>93</v>
      </c>
      <c r="B100" s="24" t="n"/>
      <c r="C100" s="24" t="n"/>
      <c r="D100" s="24" t="n"/>
      <c r="E100" s="25" t="n"/>
      <c r="F100" s="26" t="n"/>
      <c r="G100" s="26" t="n"/>
      <c r="H100" s="7">
        <f>IF(B100="","",IFERROR(E100*F100,0))</f>
        <v/>
      </c>
      <c r="I100" s="7">
        <f>IF(B100="","",IFERROR(E100*G100,0))</f>
        <v/>
      </c>
      <c r="J100" s="7">
        <f>IF(B100="","",H100-I100)</f>
        <v/>
      </c>
    </row>
    <row r="101">
      <c r="A101" s="27" t="n">
        <v>94</v>
      </c>
      <c r="B101" s="24" t="n"/>
      <c r="C101" s="24" t="n"/>
      <c r="D101" s="24" t="n"/>
      <c r="E101" s="25" t="n"/>
      <c r="F101" s="26" t="n"/>
      <c r="G101" s="26" t="n"/>
      <c r="H101" s="18">
        <f>IF(B101="","",IFERROR(E101*F101,0))</f>
        <v/>
      </c>
      <c r="I101" s="18">
        <f>IF(B101="","",IFERROR(E101*G101,0))</f>
        <v/>
      </c>
      <c r="J101" s="18">
        <f>IF(B101="","",H101-I101)</f>
        <v/>
      </c>
    </row>
    <row r="102">
      <c r="A102" s="9" t="n">
        <v>95</v>
      </c>
      <c r="B102" s="24" t="n"/>
      <c r="C102" s="24" t="n"/>
      <c r="D102" s="24" t="n"/>
      <c r="E102" s="25" t="n"/>
      <c r="F102" s="26" t="n"/>
      <c r="G102" s="26" t="n"/>
      <c r="H102" s="7">
        <f>IF(B102="","",IFERROR(E102*F102,0))</f>
        <v/>
      </c>
      <c r="I102" s="7">
        <f>IF(B102="","",IFERROR(E102*G102,0))</f>
        <v/>
      </c>
      <c r="J102" s="7">
        <f>IF(B102="","",H102-I102)</f>
        <v/>
      </c>
    </row>
    <row r="103">
      <c r="A103" s="27" t="n">
        <v>96</v>
      </c>
      <c r="B103" s="24" t="n"/>
      <c r="C103" s="24" t="n"/>
      <c r="D103" s="24" t="n"/>
      <c r="E103" s="25" t="n"/>
      <c r="F103" s="26" t="n"/>
      <c r="G103" s="26" t="n"/>
      <c r="H103" s="18">
        <f>IF(B103="","",IFERROR(E103*F103,0))</f>
        <v/>
      </c>
      <c r="I103" s="18">
        <f>IF(B103="","",IFERROR(E103*G103,0))</f>
        <v/>
      </c>
      <c r="J103" s="18">
        <f>IF(B103="","",H103-I103)</f>
        <v/>
      </c>
    </row>
    <row r="104">
      <c r="A104" s="9" t="n">
        <v>97</v>
      </c>
      <c r="B104" s="24" t="n"/>
      <c r="C104" s="24" t="n"/>
      <c r="D104" s="24" t="n"/>
      <c r="E104" s="25" t="n"/>
      <c r="F104" s="26" t="n"/>
      <c r="G104" s="26" t="n"/>
      <c r="H104" s="7">
        <f>IF(B104="","",IFERROR(E104*F104,0))</f>
        <v/>
      </c>
      <c r="I104" s="7">
        <f>IF(B104="","",IFERROR(E104*G104,0))</f>
        <v/>
      </c>
      <c r="J104" s="7">
        <f>IF(B104="","",H104-I104)</f>
        <v/>
      </c>
    </row>
    <row r="105">
      <c r="A105" s="27" t="n">
        <v>98</v>
      </c>
      <c r="B105" s="24" t="n"/>
      <c r="C105" s="24" t="n"/>
      <c r="D105" s="24" t="n"/>
      <c r="E105" s="25" t="n"/>
      <c r="F105" s="26" t="n"/>
      <c r="G105" s="26" t="n"/>
      <c r="H105" s="18">
        <f>IF(B105="","",IFERROR(E105*F105,0))</f>
        <v/>
      </c>
      <c r="I105" s="18">
        <f>IF(B105="","",IFERROR(E105*G105,0))</f>
        <v/>
      </c>
      <c r="J105" s="18">
        <f>IF(B105="","",H105-I105)</f>
        <v/>
      </c>
    </row>
    <row r="106">
      <c r="A106" s="9" t="n">
        <v>99</v>
      </c>
      <c r="B106" s="24" t="n"/>
      <c r="C106" s="24" t="n"/>
      <c r="D106" s="24" t="n"/>
      <c r="E106" s="25" t="n"/>
      <c r="F106" s="26" t="n"/>
      <c r="G106" s="26" t="n"/>
      <c r="H106" s="7">
        <f>IF(B106="","",IFERROR(E106*F106,0))</f>
        <v/>
      </c>
      <c r="I106" s="7">
        <f>IF(B106="","",IFERROR(E106*G106,0))</f>
        <v/>
      </c>
      <c r="J106" s="7">
        <f>IF(B106="","",H106-I106)</f>
        <v/>
      </c>
    </row>
    <row r="107">
      <c r="A107" s="27" t="n">
        <v>100</v>
      </c>
      <c r="B107" s="24" t="n"/>
      <c r="C107" s="24" t="n"/>
      <c r="D107" s="24" t="n"/>
      <c r="E107" s="25" t="n"/>
      <c r="F107" s="26" t="n"/>
      <c r="G107" s="26" t="n"/>
      <c r="H107" s="18">
        <f>IF(B107="","",IFERROR(E107*F107,0))</f>
        <v/>
      </c>
      <c r="I107" s="18">
        <f>IF(B107="","",IFERROR(E107*G107,0))</f>
        <v/>
      </c>
      <c r="J107" s="18">
        <f>IF(B107="","",H107-I107)</f>
        <v/>
      </c>
    </row>
    <row r="109">
      <c r="G109" s="15" t="inlineStr">
        <is>
          <t>Totaux</t>
        </is>
      </c>
      <c r="H109" s="28">
        <f>SUM(H8:H107)</f>
        <v/>
      </c>
      <c r="I109" s="28">
        <f>SUM(I8:I107)</f>
        <v/>
      </c>
      <c r="J109" s="28">
        <f>SUM(J8:J107)</f>
        <v/>
      </c>
    </row>
    <row r="111">
      <c r="G111" s="15" t="inlineStr">
        <is>
          <t>Contrôle transmis au tableau de bord</t>
        </is>
      </c>
      <c r="H111" s="28">
        <f>IFERROR(H109-'Tableau de bord'!$B$8,0)</f>
        <v/>
      </c>
      <c r="I111" s="28">
        <f>IFERROR(I109-'Tableau de bord'!$B$9,0)</f>
        <v/>
      </c>
      <c r="J111" s="28">
        <f>IFERROR(J109-'Tableau de bord'!$B$10,0)</f>
        <v/>
      </c>
    </row>
  </sheetData>
  <autoFilter ref="A7:J107"/>
  <mergeCells count="2">
    <mergeCell ref="A1:J1"/>
    <mergeCell ref="A3:J3"/>
  </mergeCells>
  <conditionalFormatting sqref="J8:J107">
    <cfRule type="cellIs" priority="1" operator="lessThan" dxfId="1">
      <formula>0</formula>
    </cfRule>
  </conditionalFormatting>
  <conditionalFormatting sqref="F8:F107">
    <cfRule type="expression" priority="2" dxfId="1">
      <formula>F8&lt;G8</formula>
    </cfRule>
    <cfRule type="expression" priority="4" dxfId="5">
      <formula>AND($B8&lt;&gt;"",F8="")</formula>
    </cfRule>
  </conditionalFormatting>
  <conditionalFormatting sqref="E8:E107">
    <cfRule type="expression" priority="3" dxfId="5">
      <formula>AND($B8&lt;&gt;"",E8="")</formula>
    </cfRule>
  </conditionalFormatting>
  <conditionalFormatting sqref="G8:G107">
    <cfRule type="expression" priority="5" dxfId="5">
      <formula>AND($B8&lt;&gt;"",G8="")</formula>
    </cfRule>
  </conditionalFormatting>
  <conditionalFormatting sqref="H111:J111">
    <cfRule type="cellIs" priority="6" operator="equal" dxfId="0">
      <formula>0</formula>
    </cfRule>
    <cfRule type="cellIs" priority="7" operator="notEqual" dxfId="1">
      <formula>0</formula>
    </cfRule>
  </conditionalFormatting>
  <dataValidations count="4">
    <dataValidation sqref="C8:C107" showErrorMessage="1" showInputMessage="1" allowBlank="1" errorTitle="Catégorie invalide" error="Choisir une catégorie dans la liste." type="list">
      <formula1>'Paramètres'!$F$8:$F$12</formula1>
    </dataValidation>
    <dataValidation sqref="D8:D107" showErrorMessage="1" showInputMessage="1" allowBlank="1" errorTitle="Unité invalide" error="Choisir une unité de vente dans la liste." type="list">
      <formula1>'Paramètres'!$G$8:$G$14</formula1>
    </dataValidation>
    <dataValidation sqref="E8:E107" showErrorMessage="1" showInputMessage="1" allowBlank="1" errorTitle="Quantité invalide" error="La quantité prévue doit être égale ou supérieure à zéro." type="decimal" operator="greaterThanOrEqual">
      <formula1>0</formula1>
    </dataValidation>
    <dataValidation sqref="F8:G107" showErrorMessage="1" showInputMessage="1" allowBlank="1" errorTitle="Montant invalide" error="Le montant doit être égal ou supérieur à zéro. Saisir le montant avant taxes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42" customWidth="1" min="3" max="3"/>
    <col width="19" customWidth="1" min="4" max="4"/>
    <col width="18" customWidth="1" min="5" max="5"/>
    <col width="19" customWidth="1" min="6" max="6"/>
    <col width="34" customWidth="1" min="7" max="7"/>
  </cols>
  <sheetData>
    <row r="1">
      <c r="A1" s="1" t="inlineStr">
        <is>
          <t>Charges fixes annuelles</t>
        </is>
      </c>
    </row>
    <row r="3">
      <c r="A3" s="22" t="inlineStr">
        <is>
          <t>Inscrire les charges qui demeurent généralement les mêmes, même si le volume de ventes varie. Saisir les montants annuels avant TPS et TVQ récupérables.</t>
        </is>
      </c>
    </row>
    <row r="5">
      <c r="A5" s="3" t="inlineStr">
        <is>
          <t>Période analysée</t>
        </is>
      </c>
      <c r="B5" s="4">
        <f>'Paramètres'!$B$4</f>
        <v/>
      </c>
    </row>
    <row r="7">
      <c r="A7" s="23" t="inlineStr">
        <is>
          <t>No</t>
        </is>
      </c>
      <c r="B7" s="23" t="inlineStr">
        <is>
          <t>Catégorie</t>
        </is>
      </c>
      <c r="C7" s="23" t="inlineStr">
        <is>
          <t>Description de la charge</t>
        </is>
      </c>
      <c r="D7" s="23" t="inlineStr">
        <is>
          <t>Montant mensuel</t>
        </is>
      </c>
      <c r="E7" s="23" t="inlineStr">
        <is>
          <t>Nombre de mois</t>
        </is>
      </c>
      <c r="F7" s="23" t="inlineStr">
        <is>
          <t>Montant annuel</t>
        </is>
      </c>
      <c r="G7" s="23" t="inlineStr">
        <is>
          <t>Commentaire</t>
        </is>
      </c>
    </row>
    <row r="8">
      <c r="A8" s="9" t="n">
        <v>1</v>
      </c>
      <c r="B8" s="24" t="inlineStr">
        <is>
          <t>Loyer et occupation</t>
        </is>
      </c>
      <c r="C8" s="24" t="inlineStr">
        <is>
          <t>Bureau partagé à Montréal</t>
        </is>
      </c>
      <c r="D8" s="26" t="n">
        <v>850</v>
      </c>
      <c r="E8" s="29" t="n">
        <v>12</v>
      </c>
      <c r="F8" s="7">
        <f>IF(C8="","",IFERROR(D8*E8,0))</f>
        <v/>
      </c>
      <c r="G8" s="24" t="n"/>
    </row>
    <row r="9">
      <c r="A9" s="27" t="n">
        <v>2</v>
      </c>
      <c r="B9" s="24" t="inlineStr">
        <is>
          <t>Télécommunications</t>
        </is>
      </c>
      <c r="C9" s="24" t="inlineStr">
        <is>
          <t>Internet et téléphonie</t>
        </is>
      </c>
      <c r="D9" s="26" t="n">
        <v>145</v>
      </c>
      <c r="E9" s="29" t="n">
        <v>12</v>
      </c>
      <c r="F9" s="18">
        <f>IF(C9="","",IFERROR(D9*E9,0))</f>
        <v/>
      </c>
      <c r="G9" s="24" t="n"/>
    </row>
    <row r="10">
      <c r="A10" s="9" t="n">
        <v>3</v>
      </c>
      <c r="B10" s="24" t="inlineStr">
        <is>
          <t>Logiciels et abonnements</t>
        </is>
      </c>
      <c r="C10" s="24" t="inlineStr">
        <is>
          <t>Suite comptable, stockage infonuagique et CRM</t>
        </is>
      </c>
      <c r="D10" s="26" t="n">
        <v>285</v>
      </c>
      <c r="E10" s="29" t="n">
        <v>12</v>
      </c>
      <c r="F10" s="7">
        <f>IF(C10="","",IFERROR(D10*E10,0))</f>
        <v/>
      </c>
      <c r="G10" s="24" t="n"/>
    </row>
    <row r="11">
      <c r="A11" s="27" t="n">
        <v>4</v>
      </c>
      <c r="B11" s="24" t="inlineStr">
        <is>
          <t>Assurances</t>
        </is>
      </c>
      <c r="C11" s="24" t="inlineStr">
        <is>
          <t>Assurance responsabilité professionnelle</t>
        </is>
      </c>
      <c r="D11" s="26" t="n">
        <v>165</v>
      </c>
      <c r="E11" s="29" t="n">
        <v>12</v>
      </c>
      <c r="F11" s="18">
        <f>IF(C11="","",IFERROR(D11*E11,0))</f>
        <v/>
      </c>
      <c r="G11" s="24" t="n"/>
    </row>
    <row r="12">
      <c r="A12" s="9" t="n">
        <v>5</v>
      </c>
      <c r="B12" s="24" t="inlineStr">
        <is>
          <t>Frais professionnels</t>
        </is>
      </c>
      <c r="C12" s="24" t="inlineStr">
        <is>
          <t>Cotisations, services comptables et formation</t>
        </is>
      </c>
      <c r="D12" s="26" t="n">
        <v>375</v>
      </c>
      <c r="E12" s="29" t="n">
        <v>12</v>
      </c>
      <c r="F12" s="7">
        <f>IF(C12="","",IFERROR(D12*E12,0))</f>
        <v/>
      </c>
      <c r="G12" s="24" t="n"/>
    </row>
    <row r="13">
      <c r="A13" s="27" t="n">
        <v>6</v>
      </c>
      <c r="B13" s="24" t="n"/>
      <c r="C13" s="24" t="n"/>
      <c r="D13" s="26" t="n"/>
      <c r="E13" s="29" t="n">
        <v>12</v>
      </c>
      <c r="F13" s="18">
        <f>IF(C13="","",IFERROR(D13*E13,0))</f>
        <v/>
      </c>
      <c r="G13" s="24" t="n"/>
    </row>
    <row r="14">
      <c r="A14" s="9" t="n">
        <v>7</v>
      </c>
      <c r="B14" s="24" t="n"/>
      <c r="C14" s="24" t="n"/>
      <c r="D14" s="26" t="n"/>
      <c r="E14" s="29" t="n">
        <v>12</v>
      </c>
      <c r="F14" s="7">
        <f>IF(C14="","",IFERROR(D14*E14,0))</f>
        <v/>
      </c>
      <c r="G14" s="24" t="n"/>
    </row>
    <row r="15">
      <c r="A15" s="27" t="n">
        <v>8</v>
      </c>
      <c r="B15" s="24" t="n"/>
      <c r="C15" s="24" t="n"/>
      <c r="D15" s="26" t="n"/>
      <c r="E15" s="29" t="n">
        <v>12</v>
      </c>
      <c r="F15" s="18">
        <f>IF(C15="","",IFERROR(D15*E15,0))</f>
        <v/>
      </c>
      <c r="G15" s="24" t="n"/>
    </row>
    <row r="16">
      <c r="A16" s="9" t="n">
        <v>9</v>
      </c>
      <c r="B16" s="24" t="n"/>
      <c r="C16" s="24" t="n"/>
      <c r="D16" s="26" t="n"/>
      <c r="E16" s="29" t="n">
        <v>12</v>
      </c>
      <c r="F16" s="7">
        <f>IF(C16="","",IFERROR(D16*E16,0))</f>
        <v/>
      </c>
      <c r="G16" s="24" t="n"/>
    </row>
    <row r="17">
      <c r="A17" s="27" t="n">
        <v>10</v>
      </c>
      <c r="B17" s="24" t="n"/>
      <c r="C17" s="24" t="n"/>
      <c r="D17" s="26" t="n"/>
      <c r="E17" s="29" t="n">
        <v>12</v>
      </c>
      <c r="F17" s="18">
        <f>IF(C17="","",IFERROR(D17*E17,0))</f>
        <v/>
      </c>
      <c r="G17" s="24" t="n"/>
    </row>
    <row r="18">
      <c r="A18" s="9" t="n">
        <v>11</v>
      </c>
      <c r="B18" s="24" t="n"/>
      <c r="C18" s="24" t="n"/>
      <c r="D18" s="26" t="n"/>
      <c r="E18" s="29" t="n">
        <v>12</v>
      </c>
      <c r="F18" s="7">
        <f>IF(C18="","",IFERROR(D18*E18,0))</f>
        <v/>
      </c>
      <c r="G18" s="24" t="n"/>
    </row>
    <row r="19">
      <c r="A19" s="27" t="n">
        <v>12</v>
      </c>
      <c r="B19" s="24" t="n"/>
      <c r="C19" s="24" t="n"/>
      <c r="D19" s="26" t="n"/>
      <c r="E19" s="29" t="n">
        <v>12</v>
      </c>
      <c r="F19" s="18">
        <f>IF(C19="","",IFERROR(D19*E19,0))</f>
        <v/>
      </c>
      <c r="G19" s="24" t="n"/>
    </row>
    <row r="20">
      <c r="A20" s="9" t="n">
        <v>13</v>
      </c>
      <c r="B20" s="24" t="n"/>
      <c r="C20" s="24" t="n"/>
      <c r="D20" s="26" t="n"/>
      <c r="E20" s="29" t="n">
        <v>12</v>
      </c>
      <c r="F20" s="7">
        <f>IF(C20="","",IFERROR(D20*E20,0))</f>
        <v/>
      </c>
      <c r="G20" s="24" t="n"/>
    </row>
    <row r="21">
      <c r="A21" s="27" t="n">
        <v>14</v>
      </c>
      <c r="B21" s="24" t="n"/>
      <c r="C21" s="24" t="n"/>
      <c r="D21" s="26" t="n"/>
      <c r="E21" s="29" t="n">
        <v>12</v>
      </c>
      <c r="F21" s="18">
        <f>IF(C21="","",IFERROR(D21*E21,0))</f>
        <v/>
      </c>
      <c r="G21" s="24" t="n"/>
    </row>
    <row r="22">
      <c r="A22" s="9" t="n">
        <v>15</v>
      </c>
      <c r="B22" s="24" t="n"/>
      <c r="C22" s="24" t="n"/>
      <c r="D22" s="26" t="n"/>
      <c r="E22" s="29" t="n">
        <v>12</v>
      </c>
      <c r="F22" s="7">
        <f>IF(C22="","",IFERROR(D22*E22,0))</f>
        <v/>
      </c>
      <c r="G22" s="24" t="n"/>
    </row>
    <row r="23">
      <c r="A23" s="27" t="n">
        <v>16</v>
      </c>
      <c r="B23" s="24" t="n"/>
      <c r="C23" s="24" t="n"/>
      <c r="D23" s="26" t="n"/>
      <c r="E23" s="29" t="n">
        <v>12</v>
      </c>
      <c r="F23" s="18">
        <f>IF(C23="","",IFERROR(D23*E23,0))</f>
        <v/>
      </c>
      <c r="G23" s="24" t="n"/>
    </row>
    <row r="24">
      <c r="A24" s="9" t="n">
        <v>17</v>
      </c>
      <c r="B24" s="24" t="n"/>
      <c r="C24" s="24" t="n"/>
      <c r="D24" s="26" t="n"/>
      <c r="E24" s="29" t="n">
        <v>12</v>
      </c>
      <c r="F24" s="7">
        <f>IF(C24="","",IFERROR(D24*E24,0))</f>
        <v/>
      </c>
      <c r="G24" s="24" t="n"/>
    </row>
    <row r="25">
      <c r="A25" s="27" t="n">
        <v>18</v>
      </c>
      <c r="B25" s="24" t="n"/>
      <c r="C25" s="24" t="n"/>
      <c r="D25" s="26" t="n"/>
      <c r="E25" s="29" t="n">
        <v>12</v>
      </c>
      <c r="F25" s="18">
        <f>IF(C25="","",IFERROR(D25*E25,0))</f>
        <v/>
      </c>
      <c r="G25" s="24" t="n"/>
    </row>
    <row r="26">
      <c r="A26" s="9" t="n">
        <v>19</v>
      </c>
      <c r="B26" s="24" t="n"/>
      <c r="C26" s="24" t="n"/>
      <c r="D26" s="26" t="n"/>
      <c r="E26" s="29" t="n">
        <v>12</v>
      </c>
      <c r="F26" s="7">
        <f>IF(C26="","",IFERROR(D26*E26,0))</f>
        <v/>
      </c>
      <c r="G26" s="24" t="n"/>
    </row>
    <row r="27">
      <c r="A27" s="27" t="n">
        <v>20</v>
      </c>
      <c r="B27" s="24" t="n"/>
      <c r="C27" s="24" t="n"/>
      <c r="D27" s="26" t="n"/>
      <c r="E27" s="29" t="n">
        <v>12</v>
      </c>
      <c r="F27" s="18">
        <f>IF(C27="","",IFERROR(D27*E27,0))</f>
        <v/>
      </c>
      <c r="G27" s="24" t="n"/>
    </row>
    <row r="28">
      <c r="A28" s="9" t="n">
        <v>21</v>
      </c>
      <c r="B28" s="24" t="n"/>
      <c r="C28" s="24" t="n"/>
      <c r="D28" s="26" t="n"/>
      <c r="E28" s="29" t="n">
        <v>12</v>
      </c>
      <c r="F28" s="7">
        <f>IF(C28="","",IFERROR(D28*E28,0))</f>
        <v/>
      </c>
      <c r="G28" s="24" t="n"/>
    </row>
    <row r="29">
      <c r="A29" s="27" t="n">
        <v>22</v>
      </c>
      <c r="B29" s="24" t="n"/>
      <c r="C29" s="24" t="n"/>
      <c r="D29" s="26" t="n"/>
      <c r="E29" s="29" t="n">
        <v>12</v>
      </c>
      <c r="F29" s="18">
        <f>IF(C29="","",IFERROR(D29*E29,0))</f>
        <v/>
      </c>
      <c r="G29" s="24" t="n"/>
    </row>
    <row r="30">
      <c r="A30" s="9" t="n">
        <v>23</v>
      </c>
      <c r="B30" s="24" t="n"/>
      <c r="C30" s="24" t="n"/>
      <c r="D30" s="26" t="n"/>
      <c r="E30" s="29" t="n">
        <v>12</v>
      </c>
      <c r="F30" s="7">
        <f>IF(C30="","",IFERROR(D30*E30,0))</f>
        <v/>
      </c>
      <c r="G30" s="24" t="n"/>
    </row>
    <row r="31">
      <c r="A31" s="27" t="n">
        <v>24</v>
      </c>
      <c r="B31" s="24" t="n"/>
      <c r="C31" s="24" t="n"/>
      <c r="D31" s="26" t="n"/>
      <c r="E31" s="29" t="n">
        <v>12</v>
      </c>
      <c r="F31" s="18">
        <f>IF(C31="","",IFERROR(D31*E31,0))</f>
        <v/>
      </c>
      <c r="G31" s="24" t="n"/>
    </row>
    <row r="32">
      <c r="A32" s="9" t="n">
        <v>25</v>
      </c>
      <c r="B32" s="24" t="n"/>
      <c r="C32" s="24" t="n"/>
      <c r="D32" s="26" t="n"/>
      <c r="E32" s="29" t="n">
        <v>12</v>
      </c>
      <c r="F32" s="7">
        <f>IF(C32="","",IFERROR(D32*E32,0))</f>
        <v/>
      </c>
      <c r="G32" s="24" t="n"/>
    </row>
    <row r="33">
      <c r="A33" s="27" t="n">
        <v>26</v>
      </c>
      <c r="B33" s="24" t="n"/>
      <c r="C33" s="24" t="n"/>
      <c r="D33" s="26" t="n"/>
      <c r="E33" s="29" t="n">
        <v>12</v>
      </c>
      <c r="F33" s="18">
        <f>IF(C33="","",IFERROR(D33*E33,0))</f>
        <v/>
      </c>
      <c r="G33" s="24" t="n"/>
    </row>
    <row r="34">
      <c r="A34" s="9" t="n">
        <v>27</v>
      </c>
      <c r="B34" s="24" t="n"/>
      <c r="C34" s="24" t="n"/>
      <c r="D34" s="26" t="n"/>
      <c r="E34" s="29" t="n">
        <v>12</v>
      </c>
      <c r="F34" s="7">
        <f>IF(C34="","",IFERROR(D34*E34,0))</f>
        <v/>
      </c>
      <c r="G34" s="24" t="n"/>
    </row>
    <row r="35">
      <c r="A35" s="27" t="n">
        <v>28</v>
      </c>
      <c r="B35" s="24" t="n"/>
      <c r="C35" s="24" t="n"/>
      <c r="D35" s="26" t="n"/>
      <c r="E35" s="29" t="n">
        <v>12</v>
      </c>
      <c r="F35" s="18">
        <f>IF(C35="","",IFERROR(D35*E35,0))</f>
        <v/>
      </c>
      <c r="G35" s="24" t="n"/>
    </row>
    <row r="36">
      <c r="A36" s="9" t="n">
        <v>29</v>
      </c>
      <c r="B36" s="24" t="n"/>
      <c r="C36" s="24" t="n"/>
      <c r="D36" s="26" t="n"/>
      <c r="E36" s="29" t="n">
        <v>12</v>
      </c>
      <c r="F36" s="7">
        <f>IF(C36="","",IFERROR(D36*E36,0))</f>
        <v/>
      </c>
      <c r="G36" s="24" t="n"/>
    </row>
    <row r="37">
      <c r="A37" s="27" t="n">
        <v>30</v>
      </c>
      <c r="B37" s="24" t="n"/>
      <c r="C37" s="24" t="n"/>
      <c r="D37" s="26" t="n"/>
      <c r="E37" s="29" t="n">
        <v>12</v>
      </c>
      <c r="F37" s="18">
        <f>IF(C37="","",IFERROR(D37*E37,0))</f>
        <v/>
      </c>
      <c r="G37" s="24" t="n"/>
    </row>
    <row r="38">
      <c r="A38" s="9" t="n">
        <v>31</v>
      </c>
      <c r="B38" s="24" t="n"/>
      <c r="C38" s="24" t="n"/>
      <c r="D38" s="26" t="n"/>
      <c r="E38" s="29" t="n">
        <v>12</v>
      </c>
      <c r="F38" s="7">
        <f>IF(C38="","",IFERROR(D38*E38,0))</f>
        <v/>
      </c>
      <c r="G38" s="24" t="n"/>
    </row>
    <row r="39">
      <c r="A39" s="27" t="n">
        <v>32</v>
      </c>
      <c r="B39" s="24" t="n"/>
      <c r="C39" s="24" t="n"/>
      <c r="D39" s="26" t="n"/>
      <c r="E39" s="29" t="n">
        <v>12</v>
      </c>
      <c r="F39" s="18">
        <f>IF(C39="","",IFERROR(D39*E39,0))</f>
        <v/>
      </c>
      <c r="G39" s="24" t="n"/>
    </row>
    <row r="40">
      <c r="A40" s="9" t="n">
        <v>33</v>
      </c>
      <c r="B40" s="24" t="n"/>
      <c r="C40" s="24" t="n"/>
      <c r="D40" s="26" t="n"/>
      <c r="E40" s="29" t="n">
        <v>12</v>
      </c>
      <c r="F40" s="7">
        <f>IF(C40="","",IFERROR(D40*E40,0))</f>
        <v/>
      </c>
      <c r="G40" s="24" t="n"/>
    </row>
    <row r="41">
      <c r="A41" s="27" t="n">
        <v>34</v>
      </c>
      <c r="B41" s="24" t="n"/>
      <c r="C41" s="24" t="n"/>
      <c r="D41" s="26" t="n"/>
      <c r="E41" s="29" t="n">
        <v>12</v>
      </c>
      <c r="F41" s="18">
        <f>IF(C41="","",IFERROR(D41*E41,0))</f>
        <v/>
      </c>
      <c r="G41" s="24" t="n"/>
    </row>
    <row r="42">
      <c r="A42" s="9" t="n">
        <v>35</v>
      </c>
      <c r="B42" s="24" t="n"/>
      <c r="C42" s="24" t="n"/>
      <c r="D42" s="26" t="n"/>
      <c r="E42" s="29" t="n">
        <v>12</v>
      </c>
      <c r="F42" s="7">
        <f>IF(C42="","",IFERROR(D42*E42,0))</f>
        <v/>
      </c>
      <c r="G42" s="24" t="n"/>
    </row>
    <row r="43">
      <c r="A43" s="27" t="n">
        <v>36</v>
      </c>
      <c r="B43" s="24" t="n"/>
      <c r="C43" s="24" t="n"/>
      <c r="D43" s="26" t="n"/>
      <c r="E43" s="29" t="n">
        <v>12</v>
      </c>
      <c r="F43" s="18">
        <f>IF(C43="","",IFERROR(D43*E43,0))</f>
        <v/>
      </c>
      <c r="G43" s="24" t="n"/>
    </row>
    <row r="44">
      <c r="A44" s="9" t="n">
        <v>37</v>
      </c>
      <c r="B44" s="24" t="n"/>
      <c r="C44" s="24" t="n"/>
      <c r="D44" s="26" t="n"/>
      <c r="E44" s="29" t="n">
        <v>12</v>
      </c>
      <c r="F44" s="7">
        <f>IF(C44="","",IFERROR(D44*E44,0))</f>
        <v/>
      </c>
      <c r="G44" s="24" t="n"/>
    </row>
    <row r="45">
      <c r="A45" s="27" t="n">
        <v>38</v>
      </c>
      <c r="B45" s="24" t="n"/>
      <c r="C45" s="24" t="n"/>
      <c r="D45" s="26" t="n"/>
      <c r="E45" s="29" t="n">
        <v>12</v>
      </c>
      <c r="F45" s="18">
        <f>IF(C45="","",IFERROR(D45*E45,0))</f>
        <v/>
      </c>
      <c r="G45" s="24" t="n"/>
    </row>
    <row r="46">
      <c r="A46" s="9" t="n">
        <v>39</v>
      </c>
      <c r="B46" s="24" t="n"/>
      <c r="C46" s="24" t="n"/>
      <c r="D46" s="26" t="n"/>
      <c r="E46" s="29" t="n">
        <v>12</v>
      </c>
      <c r="F46" s="7">
        <f>IF(C46="","",IFERROR(D46*E46,0))</f>
        <v/>
      </c>
      <c r="G46" s="24" t="n"/>
    </row>
    <row r="47">
      <c r="A47" s="27" t="n">
        <v>40</v>
      </c>
      <c r="B47" s="24" t="n"/>
      <c r="C47" s="24" t="n"/>
      <c r="D47" s="26" t="n"/>
      <c r="E47" s="29" t="n">
        <v>12</v>
      </c>
      <c r="F47" s="18">
        <f>IF(C47="","",IFERROR(D47*E47,0))</f>
        <v/>
      </c>
      <c r="G47" s="24" t="n"/>
    </row>
    <row r="48">
      <c r="A48" s="9" t="n">
        <v>41</v>
      </c>
      <c r="B48" s="24" t="n"/>
      <c r="C48" s="24" t="n"/>
      <c r="D48" s="26" t="n"/>
      <c r="E48" s="29" t="n">
        <v>12</v>
      </c>
      <c r="F48" s="7">
        <f>IF(C48="","",IFERROR(D48*E48,0))</f>
        <v/>
      </c>
      <c r="G48" s="24" t="n"/>
    </row>
    <row r="49">
      <c r="A49" s="27" t="n">
        <v>42</v>
      </c>
      <c r="B49" s="24" t="n"/>
      <c r="C49" s="24" t="n"/>
      <c r="D49" s="26" t="n"/>
      <c r="E49" s="29" t="n">
        <v>12</v>
      </c>
      <c r="F49" s="18">
        <f>IF(C49="","",IFERROR(D49*E49,0))</f>
        <v/>
      </c>
      <c r="G49" s="24" t="n"/>
    </row>
    <row r="50">
      <c r="A50" s="9" t="n">
        <v>43</v>
      </c>
      <c r="B50" s="24" t="n"/>
      <c r="C50" s="24" t="n"/>
      <c r="D50" s="26" t="n"/>
      <c r="E50" s="29" t="n">
        <v>12</v>
      </c>
      <c r="F50" s="7">
        <f>IF(C50="","",IFERROR(D50*E50,0))</f>
        <v/>
      </c>
      <c r="G50" s="24" t="n"/>
    </row>
    <row r="51">
      <c r="A51" s="27" t="n">
        <v>44</v>
      </c>
      <c r="B51" s="24" t="n"/>
      <c r="C51" s="24" t="n"/>
      <c r="D51" s="26" t="n"/>
      <c r="E51" s="29" t="n">
        <v>12</v>
      </c>
      <c r="F51" s="18">
        <f>IF(C51="","",IFERROR(D51*E51,0))</f>
        <v/>
      </c>
      <c r="G51" s="24" t="n"/>
    </row>
    <row r="52">
      <c r="A52" s="9" t="n">
        <v>45</v>
      </c>
      <c r="B52" s="24" t="n"/>
      <c r="C52" s="24" t="n"/>
      <c r="D52" s="26" t="n"/>
      <c r="E52" s="29" t="n">
        <v>12</v>
      </c>
      <c r="F52" s="7">
        <f>IF(C52="","",IFERROR(D52*E52,0))</f>
        <v/>
      </c>
      <c r="G52" s="24" t="n"/>
    </row>
    <row r="53">
      <c r="A53" s="27" t="n">
        <v>46</v>
      </c>
      <c r="B53" s="24" t="n"/>
      <c r="C53" s="24" t="n"/>
      <c r="D53" s="26" t="n"/>
      <c r="E53" s="29" t="n">
        <v>12</v>
      </c>
      <c r="F53" s="18">
        <f>IF(C53="","",IFERROR(D53*E53,0))</f>
        <v/>
      </c>
      <c r="G53" s="24" t="n"/>
    </row>
    <row r="54">
      <c r="A54" s="9" t="n">
        <v>47</v>
      </c>
      <c r="B54" s="24" t="n"/>
      <c r="C54" s="24" t="n"/>
      <c r="D54" s="26" t="n"/>
      <c r="E54" s="29" t="n">
        <v>12</v>
      </c>
      <c r="F54" s="7">
        <f>IF(C54="","",IFERROR(D54*E54,0))</f>
        <v/>
      </c>
      <c r="G54" s="24" t="n"/>
    </row>
    <row r="55">
      <c r="A55" s="27" t="n">
        <v>48</v>
      </c>
      <c r="B55" s="24" t="n"/>
      <c r="C55" s="24" t="n"/>
      <c r="D55" s="26" t="n"/>
      <c r="E55" s="29" t="n">
        <v>12</v>
      </c>
      <c r="F55" s="18">
        <f>IF(C55="","",IFERROR(D55*E55,0))</f>
        <v/>
      </c>
      <c r="G55" s="24" t="n"/>
    </row>
    <row r="56">
      <c r="A56" s="9" t="n">
        <v>49</v>
      </c>
      <c r="B56" s="24" t="n"/>
      <c r="C56" s="24" t="n"/>
      <c r="D56" s="26" t="n"/>
      <c r="E56" s="29" t="n">
        <v>12</v>
      </c>
      <c r="F56" s="7">
        <f>IF(C56="","",IFERROR(D56*E56,0))</f>
        <v/>
      </c>
      <c r="G56" s="24" t="n"/>
    </row>
    <row r="57">
      <c r="A57" s="27" t="n">
        <v>50</v>
      </c>
      <c r="B57" s="24" t="n"/>
      <c r="C57" s="24" t="n"/>
      <c r="D57" s="26" t="n"/>
      <c r="E57" s="29" t="n">
        <v>12</v>
      </c>
      <c r="F57" s="18">
        <f>IF(C57="","",IFERROR(D57*E57,0))</f>
        <v/>
      </c>
      <c r="G57" s="24" t="n"/>
    </row>
    <row r="58">
      <c r="A58" s="9" t="n">
        <v>51</v>
      </c>
      <c r="B58" s="24" t="n"/>
      <c r="C58" s="24" t="n"/>
      <c r="D58" s="26" t="n"/>
      <c r="E58" s="29" t="n">
        <v>12</v>
      </c>
      <c r="F58" s="7">
        <f>IF(C58="","",IFERROR(D58*E58,0))</f>
        <v/>
      </c>
      <c r="G58" s="24" t="n"/>
    </row>
    <row r="59">
      <c r="A59" s="27" t="n">
        <v>52</v>
      </c>
      <c r="B59" s="24" t="n"/>
      <c r="C59" s="24" t="n"/>
      <c r="D59" s="26" t="n"/>
      <c r="E59" s="29" t="n">
        <v>12</v>
      </c>
      <c r="F59" s="18">
        <f>IF(C59="","",IFERROR(D59*E59,0))</f>
        <v/>
      </c>
      <c r="G59" s="24" t="n"/>
    </row>
    <row r="60">
      <c r="A60" s="9" t="n">
        <v>53</v>
      </c>
      <c r="B60" s="24" t="n"/>
      <c r="C60" s="24" t="n"/>
      <c r="D60" s="26" t="n"/>
      <c r="E60" s="29" t="n">
        <v>12</v>
      </c>
      <c r="F60" s="7">
        <f>IF(C60="","",IFERROR(D60*E60,0))</f>
        <v/>
      </c>
      <c r="G60" s="24" t="n"/>
    </row>
    <row r="61">
      <c r="A61" s="27" t="n">
        <v>54</v>
      </c>
      <c r="B61" s="24" t="n"/>
      <c r="C61" s="24" t="n"/>
      <c r="D61" s="26" t="n"/>
      <c r="E61" s="29" t="n">
        <v>12</v>
      </c>
      <c r="F61" s="18">
        <f>IF(C61="","",IFERROR(D61*E61,0))</f>
        <v/>
      </c>
      <c r="G61" s="24" t="n"/>
    </row>
    <row r="62">
      <c r="A62" s="9" t="n">
        <v>55</v>
      </c>
      <c r="B62" s="24" t="n"/>
      <c r="C62" s="24" t="n"/>
      <c r="D62" s="26" t="n"/>
      <c r="E62" s="29" t="n">
        <v>12</v>
      </c>
      <c r="F62" s="7">
        <f>IF(C62="","",IFERROR(D62*E62,0))</f>
        <v/>
      </c>
      <c r="G62" s="24" t="n"/>
    </row>
    <row r="63">
      <c r="A63" s="27" t="n">
        <v>56</v>
      </c>
      <c r="B63" s="24" t="n"/>
      <c r="C63" s="24" t="n"/>
      <c r="D63" s="26" t="n"/>
      <c r="E63" s="29" t="n">
        <v>12</v>
      </c>
      <c r="F63" s="18">
        <f>IF(C63="","",IFERROR(D63*E63,0))</f>
        <v/>
      </c>
      <c r="G63" s="24" t="n"/>
    </row>
    <row r="64">
      <c r="A64" s="9" t="n">
        <v>57</v>
      </c>
      <c r="B64" s="24" t="n"/>
      <c r="C64" s="24" t="n"/>
      <c r="D64" s="26" t="n"/>
      <c r="E64" s="29" t="n">
        <v>12</v>
      </c>
      <c r="F64" s="7">
        <f>IF(C64="","",IFERROR(D64*E64,0))</f>
        <v/>
      </c>
      <c r="G64" s="24" t="n"/>
    </row>
    <row r="65">
      <c r="A65" s="27" t="n">
        <v>58</v>
      </c>
      <c r="B65" s="24" t="n"/>
      <c r="C65" s="24" t="n"/>
      <c r="D65" s="26" t="n"/>
      <c r="E65" s="29" t="n">
        <v>12</v>
      </c>
      <c r="F65" s="18">
        <f>IF(C65="","",IFERROR(D65*E65,0))</f>
        <v/>
      </c>
      <c r="G65" s="24" t="n"/>
    </row>
    <row r="66">
      <c r="A66" s="9" t="n">
        <v>59</v>
      </c>
      <c r="B66" s="24" t="n"/>
      <c r="C66" s="24" t="n"/>
      <c r="D66" s="26" t="n"/>
      <c r="E66" s="29" t="n">
        <v>12</v>
      </c>
      <c r="F66" s="7">
        <f>IF(C66="","",IFERROR(D66*E66,0))</f>
        <v/>
      </c>
      <c r="G66" s="24" t="n"/>
    </row>
    <row r="67">
      <c r="A67" s="27" t="n">
        <v>60</v>
      </c>
      <c r="B67" s="24" t="n"/>
      <c r="C67" s="24" t="n"/>
      <c r="D67" s="26" t="n"/>
      <c r="E67" s="29" t="n">
        <v>12</v>
      </c>
      <c r="F67" s="18">
        <f>IF(C67="","",IFERROR(D67*E67,0))</f>
        <v/>
      </c>
      <c r="G67" s="24" t="n"/>
    </row>
    <row r="68">
      <c r="A68" s="9" t="n">
        <v>61</v>
      </c>
      <c r="B68" s="24" t="n"/>
      <c r="C68" s="24" t="n"/>
      <c r="D68" s="26" t="n"/>
      <c r="E68" s="29" t="n">
        <v>12</v>
      </c>
      <c r="F68" s="7">
        <f>IF(C68="","",IFERROR(D68*E68,0))</f>
        <v/>
      </c>
      <c r="G68" s="24" t="n"/>
    </row>
    <row r="69">
      <c r="A69" s="27" t="n">
        <v>62</v>
      </c>
      <c r="B69" s="24" t="n"/>
      <c r="C69" s="24" t="n"/>
      <c r="D69" s="26" t="n"/>
      <c r="E69" s="29" t="n">
        <v>12</v>
      </c>
      <c r="F69" s="18">
        <f>IF(C69="","",IFERROR(D69*E69,0))</f>
        <v/>
      </c>
      <c r="G69" s="24" t="n"/>
    </row>
    <row r="70">
      <c r="A70" s="9" t="n">
        <v>63</v>
      </c>
      <c r="B70" s="24" t="n"/>
      <c r="C70" s="24" t="n"/>
      <c r="D70" s="26" t="n"/>
      <c r="E70" s="29" t="n">
        <v>12</v>
      </c>
      <c r="F70" s="7">
        <f>IF(C70="","",IFERROR(D70*E70,0))</f>
        <v/>
      </c>
      <c r="G70" s="24" t="n"/>
    </row>
    <row r="71">
      <c r="A71" s="27" t="n">
        <v>64</v>
      </c>
      <c r="B71" s="24" t="n"/>
      <c r="C71" s="24" t="n"/>
      <c r="D71" s="26" t="n"/>
      <c r="E71" s="29" t="n">
        <v>12</v>
      </c>
      <c r="F71" s="18">
        <f>IF(C71="","",IFERROR(D71*E71,0))</f>
        <v/>
      </c>
      <c r="G71" s="24" t="n"/>
    </row>
    <row r="72">
      <c r="A72" s="9" t="n">
        <v>65</v>
      </c>
      <c r="B72" s="24" t="n"/>
      <c r="C72" s="24" t="n"/>
      <c r="D72" s="26" t="n"/>
      <c r="E72" s="29" t="n">
        <v>12</v>
      </c>
      <c r="F72" s="7">
        <f>IF(C72="","",IFERROR(D72*E72,0))</f>
        <v/>
      </c>
      <c r="G72" s="24" t="n"/>
    </row>
    <row r="73">
      <c r="A73" s="27" t="n">
        <v>66</v>
      </c>
      <c r="B73" s="24" t="n"/>
      <c r="C73" s="24" t="n"/>
      <c r="D73" s="26" t="n"/>
      <c r="E73" s="29" t="n">
        <v>12</v>
      </c>
      <c r="F73" s="18">
        <f>IF(C73="","",IFERROR(D73*E73,0))</f>
        <v/>
      </c>
      <c r="G73" s="24" t="n"/>
    </row>
    <row r="74">
      <c r="A74" s="9" t="n">
        <v>67</v>
      </c>
      <c r="B74" s="24" t="n"/>
      <c r="C74" s="24" t="n"/>
      <c r="D74" s="26" t="n"/>
      <c r="E74" s="29" t="n">
        <v>12</v>
      </c>
      <c r="F74" s="7">
        <f>IF(C74="","",IFERROR(D74*E74,0))</f>
        <v/>
      </c>
      <c r="G74" s="24" t="n"/>
    </row>
    <row r="75">
      <c r="A75" s="27" t="n">
        <v>68</v>
      </c>
      <c r="B75" s="24" t="n"/>
      <c r="C75" s="24" t="n"/>
      <c r="D75" s="26" t="n"/>
      <c r="E75" s="29" t="n">
        <v>12</v>
      </c>
      <c r="F75" s="18">
        <f>IF(C75="","",IFERROR(D75*E75,0))</f>
        <v/>
      </c>
      <c r="G75" s="24" t="n"/>
    </row>
    <row r="76">
      <c r="A76" s="9" t="n">
        <v>69</v>
      </c>
      <c r="B76" s="24" t="n"/>
      <c r="C76" s="24" t="n"/>
      <c r="D76" s="26" t="n"/>
      <c r="E76" s="29" t="n">
        <v>12</v>
      </c>
      <c r="F76" s="7">
        <f>IF(C76="","",IFERROR(D76*E76,0))</f>
        <v/>
      </c>
      <c r="G76" s="24" t="n"/>
    </row>
    <row r="77">
      <c r="A77" s="27" t="n">
        <v>70</v>
      </c>
      <c r="B77" s="24" t="n"/>
      <c r="C77" s="24" t="n"/>
      <c r="D77" s="26" t="n"/>
      <c r="E77" s="29" t="n">
        <v>12</v>
      </c>
      <c r="F77" s="18">
        <f>IF(C77="","",IFERROR(D77*E77,0))</f>
        <v/>
      </c>
      <c r="G77" s="24" t="n"/>
    </row>
    <row r="78">
      <c r="A78" s="9" t="n">
        <v>71</v>
      </c>
      <c r="B78" s="24" t="n"/>
      <c r="C78" s="24" t="n"/>
      <c r="D78" s="26" t="n"/>
      <c r="E78" s="29" t="n">
        <v>12</v>
      </c>
      <c r="F78" s="7">
        <f>IF(C78="","",IFERROR(D78*E78,0))</f>
        <v/>
      </c>
      <c r="G78" s="24" t="n"/>
    </row>
    <row r="79">
      <c r="A79" s="27" t="n">
        <v>72</v>
      </c>
      <c r="B79" s="24" t="n"/>
      <c r="C79" s="24" t="n"/>
      <c r="D79" s="26" t="n"/>
      <c r="E79" s="29" t="n">
        <v>12</v>
      </c>
      <c r="F79" s="18">
        <f>IF(C79="","",IFERROR(D79*E79,0))</f>
        <v/>
      </c>
      <c r="G79" s="24" t="n"/>
    </row>
    <row r="80">
      <c r="A80" s="9" t="n">
        <v>73</v>
      </c>
      <c r="B80" s="24" t="n"/>
      <c r="C80" s="24" t="n"/>
      <c r="D80" s="26" t="n"/>
      <c r="E80" s="29" t="n">
        <v>12</v>
      </c>
      <c r="F80" s="7">
        <f>IF(C80="","",IFERROR(D80*E80,0))</f>
        <v/>
      </c>
      <c r="G80" s="24" t="n"/>
    </row>
    <row r="81">
      <c r="A81" s="27" t="n">
        <v>74</v>
      </c>
      <c r="B81" s="24" t="n"/>
      <c r="C81" s="24" t="n"/>
      <c r="D81" s="26" t="n"/>
      <c r="E81" s="29" t="n">
        <v>12</v>
      </c>
      <c r="F81" s="18">
        <f>IF(C81="","",IFERROR(D81*E81,0))</f>
        <v/>
      </c>
      <c r="G81" s="24" t="n"/>
    </row>
    <row r="82">
      <c r="A82" s="9" t="n">
        <v>75</v>
      </c>
      <c r="B82" s="24" t="n"/>
      <c r="C82" s="24" t="n"/>
      <c r="D82" s="26" t="n"/>
      <c r="E82" s="29" t="n">
        <v>12</v>
      </c>
      <c r="F82" s="7">
        <f>IF(C82="","",IFERROR(D82*E82,0))</f>
        <v/>
      </c>
      <c r="G82" s="24" t="n"/>
    </row>
    <row r="83">
      <c r="A83" s="27" t="n">
        <v>76</v>
      </c>
      <c r="B83" s="24" t="n"/>
      <c r="C83" s="24" t="n"/>
      <c r="D83" s="26" t="n"/>
      <c r="E83" s="29" t="n">
        <v>12</v>
      </c>
      <c r="F83" s="18">
        <f>IF(C83="","",IFERROR(D83*E83,0))</f>
        <v/>
      </c>
      <c r="G83" s="24" t="n"/>
    </row>
    <row r="84">
      <c r="A84" s="9" t="n">
        <v>77</v>
      </c>
      <c r="B84" s="24" t="n"/>
      <c r="C84" s="24" t="n"/>
      <c r="D84" s="26" t="n"/>
      <c r="E84" s="29" t="n">
        <v>12</v>
      </c>
      <c r="F84" s="7">
        <f>IF(C84="","",IFERROR(D84*E84,0))</f>
        <v/>
      </c>
      <c r="G84" s="24" t="n"/>
    </row>
    <row r="85">
      <c r="A85" s="27" t="n">
        <v>78</v>
      </c>
      <c r="B85" s="24" t="n"/>
      <c r="C85" s="24" t="n"/>
      <c r="D85" s="26" t="n"/>
      <c r="E85" s="29" t="n">
        <v>12</v>
      </c>
      <c r="F85" s="18">
        <f>IF(C85="","",IFERROR(D85*E85,0))</f>
        <v/>
      </c>
      <c r="G85" s="24" t="n"/>
    </row>
    <row r="86">
      <c r="A86" s="9" t="n">
        <v>79</v>
      </c>
      <c r="B86" s="24" t="n"/>
      <c r="C86" s="24" t="n"/>
      <c r="D86" s="26" t="n"/>
      <c r="E86" s="29" t="n">
        <v>12</v>
      </c>
      <c r="F86" s="7">
        <f>IF(C86="","",IFERROR(D86*E86,0))</f>
        <v/>
      </c>
      <c r="G86" s="24" t="n"/>
    </row>
    <row r="87">
      <c r="A87" s="27" t="n">
        <v>80</v>
      </c>
      <c r="B87" s="24" t="n"/>
      <c r="C87" s="24" t="n"/>
      <c r="D87" s="26" t="n"/>
      <c r="E87" s="29" t="n">
        <v>12</v>
      </c>
      <c r="F87" s="18">
        <f>IF(C87="","",IFERROR(D87*E87,0))</f>
        <v/>
      </c>
      <c r="G87" s="24" t="n"/>
    </row>
    <row r="88">
      <c r="A88" s="9" t="n">
        <v>81</v>
      </c>
      <c r="B88" s="24" t="n"/>
      <c r="C88" s="24" t="n"/>
      <c r="D88" s="26" t="n"/>
      <c r="E88" s="29" t="n">
        <v>12</v>
      </c>
      <c r="F88" s="7">
        <f>IF(C88="","",IFERROR(D88*E88,0))</f>
        <v/>
      </c>
      <c r="G88" s="24" t="n"/>
    </row>
    <row r="89">
      <c r="A89" s="27" t="n">
        <v>82</v>
      </c>
      <c r="B89" s="24" t="n"/>
      <c r="C89" s="24" t="n"/>
      <c r="D89" s="26" t="n"/>
      <c r="E89" s="29" t="n">
        <v>12</v>
      </c>
      <c r="F89" s="18">
        <f>IF(C89="","",IFERROR(D89*E89,0))</f>
        <v/>
      </c>
      <c r="G89" s="24" t="n"/>
    </row>
    <row r="90">
      <c r="A90" s="9" t="n">
        <v>83</v>
      </c>
      <c r="B90" s="24" t="n"/>
      <c r="C90" s="24" t="n"/>
      <c r="D90" s="26" t="n"/>
      <c r="E90" s="29" t="n">
        <v>12</v>
      </c>
      <c r="F90" s="7">
        <f>IF(C90="","",IFERROR(D90*E90,0))</f>
        <v/>
      </c>
      <c r="G90" s="24" t="n"/>
    </row>
    <row r="91">
      <c r="A91" s="27" t="n">
        <v>84</v>
      </c>
      <c r="B91" s="24" t="n"/>
      <c r="C91" s="24" t="n"/>
      <c r="D91" s="26" t="n"/>
      <c r="E91" s="29" t="n">
        <v>12</v>
      </c>
      <c r="F91" s="18">
        <f>IF(C91="","",IFERROR(D91*E91,0))</f>
        <v/>
      </c>
      <c r="G91" s="24" t="n"/>
    </row>
    <row r="92">
      <c r="A92" s="9" t="n">
        <v>85</v>
      </c>
      <c r="B92" s="24" t="n"/>
      <c r="C92" s="24" t="n"/>
      <c r="D92" s="26" t="n"/>
      <c r="E92" s="29" t="n">
        <v>12</v>
      </c>
      <c r="F92" s="7">
        <f>IF(C92="","",IFERROR(D92*E92,0))</f>
        <v/>
      </c>
      <c r="G92" s="24" t="n"/>
    </row>
    <row r="93">
      <c r="A93" s="27" t="n">
        <v>86</v>
      </c>
      <c r="B93" s="24" t="n"/>
      <c r="C93" s="24" t="n"/>
      <c r="D93" s="26" t="n"/>
      <c r="E93" s="29" t="n">
        <v>12</v>
      </c>
      <c r="F93" s="18">
        <f>IF(C93="","",IFERROR(D93*E93,0))</f>
        <v/>
      </c>
      <c r="G93" s="24" t="n"/>
    </row>
    <row r="94">
      <c r="A94" s="9" t="n">
        <v>87</v>
      </c>
      <c r="B94" s="24" t="n"/>
      <c r="C94" s="24" t="n"/>
      <c r="D94" s="26" t="n"/>
      <c r="E94" s="29" t="n">
        <v>12</v>
      </c>
      <c r="F94" s="7">
        <f>IF(C94="","",IFERROR(D94*E94,0))</f>
        <v/>
      </c>
      <c r="G94" s="24" t="n"/>
    </row>
    <row r="95">
      <c r="A95" s="27" t="n">
        <v>88</v>
      </c>
      <c r="B95" s="24" t="n"/>
      <c r="C95" s="24" t="n"/>
      <c r="D95" s="26" t="n"/>
      <c r="E95" s="29" t="n">
        <v>12</v>
      </c>
      <c r="F95" s="18">
        <f>IF(C95="","",IFERROR(D95*E95,0))</f>
        <v/>
      </c>
      <c r="G95" s="24" t="n"/>
    </row>
    <row r="96">
      <c r="A96" s="9" t="n">
        <v>89</v>
      </c>
      <c r="B96" s="24" t="n"/>
      <c r="C96" s="24" t="n"/>
      <c r="D96" s="26" t="n"/>
      <c r="E96" s="29" t="n">
        <v>12</v>
      </c>
      <c r="F96" s="7">
        <f>IF(C96="","",IFERROR(D96*E96,0))</f>
        <v/>
      </c>
      <c r="G96" s="24" t="n"/>
    </row>
    <row r="97">
      <c r="A97" s="27" t="n">
        <v>90</v>
      </c>
      <c r="B97" s="24" t="n"/>
      <c r="C97" s="24" t="n"/>
      <c r="D97" s="26" t="n"/>
      <c r="E97" s="29" t="n">
        <v>12</v>
      </c>
      <c r="F97" s="18">
        <f>IF(C97="","",IFERROR(D97*E97,0))</f>
        <v/>
      </c>
      <c r="G97" s="24" t="n"/>
    </row>
    <row r="98">
      <c r="A98" s="9" t="n">
        <v>91</v>
      </c>
      <c r="B98" s="24" t="n"/>
      <c r="C98" s="24" t="n"/>
      <c r="D98" s="26" t="n"/>
      <c r="E98" s="29" t="n">
        <v>12</v>
      </c>
      <c r="F98" s="7">
        <f>IF(C98="","",IFERROR(D98*E98,0))</f>
        <v/>
      </c>
      <c r="G98" s="24" t="n"/>
    </row>
    <row r="99">
      <c r="A99" s="27" t="n">
        <v>92</v>
      </c>
      <c r="B99" s="24" t="n"/>
      <c r="C99" s="24" t="n"/>
      <c r="D99" s="26" t="n"/>
      <c r="E99" s="29" t="n">
        <v>12</v>
      </c>
      <c r="F99" s="18">
        <f>IF(C99="","",IFERROR(D99*E99,0))</f>
        <v/>
      </c>
      <c r="G99" s="24" t="n"/>
    </row>
    <row r="100">
      <c r="A100" s="9" t="n">
        <v>93</v>
      </c>
      <c r="B100" s="24" t="n"/>
      <c r="C100" s="24" t="n"/>
      <c r="D100" s="26" t="n"/>
      <c r="E100" s="29" t="n">
        <v>12</v>
      </c>
      <c r="F100" s="7">
        <f>IF(C100="","",IFERROR(D100*E100,0))</f>
        <v/>
      </c>
      <c r="G100" s="24" t="n"/>
    </row>
    <row r="101">
      <c r="A101" s="27" t="n">
        <v>94</v>
      </c>
      <c r="B101" s="24" t="n"/>
      <c r="C101" s="24" t="n"/>
      <c r="D101" s="26" t="n"/>
      <c r="E101" s="29" t="n">
        <v>12</v>
      </c>
      <c r="F101" s="18">
        <f>IF(C101="","",IFERROR(D101*E101,0))</f>
        <v/>
      </c>
      <c r="G101" s="24" t="n"/>
    </row>
    <row r="102">
      <c r="A102" s="9" t="n">
        <v>95</v>
      </c>
      <c r="B102" s="24" t="n"/>
      <c r="C102" s="24" t="n"/>
      <c r="D102" s="26" t="n"/>
      <c r="E102" s="29" t="n">
        <v>12</v>
      </c>
      <c r="F102" s="7">
        <f>IF(C102="","",IFERROR(D102*E102,0))</f>
        <v/>
      </c>
      <c r="G102" s="24" t="n"/>
    </row>
    <row r="103">
      <c r="A103" s="27" t="n">
        <v>96</v>
      </c>
      <c r="B103" s="24" t="n"/>
      <c r="C103" s="24" t="n"/>
      <c r="D103" s="26" t="n"/>
      <c r="E103" s="29" t="n">
        <v>12</v>
      </c>
      <c r="F103" s="18">
        <f>IF(C103="","",IFERROR(D103*E103,0))</f>
        <v/>
      </c>
      <c r="G103" s="24" t="n"/>
    </row>
    <row r="104">
      <c r="A104" s="9" t="n">
        <v>97</v>
      </c>
      <c r="B104" s="24" t="n"/>
      <c r="C104" s="24" t="n"/>
      <c r="D104" s="26" t="n"/>
      <c r="E104" s="29" t="n">
        <v>12</v>
      </c>
      <c r="F104" s="7">
        <f>IF(C104="","",IFERROR(D104*E104,0))</f>
        <v/>
      </c>
      <c r="G104" s="24" t="n"/>
    </row>
    <row r="105">
      <c r="A105" s="27" t="n">
        <v>98</v>
      </c>
      <c r="B105" s="24" t="n"/>
      <c r="C105" s="24" t="n"/>
      <c r="D105" s="26" t="n"/>
      <c r="E105" s="29" t="n">
        <v>12</v>
      </c>
      <c r="F105" s="18">
        <f>IF(C105="","",IFERROR(D105*E105,0))</f>
        <v/>
      </c>
      <c r="G105" s="24" t="n"/>
    </row>
    <row r="106">
      <c r="A106" s="9" t="n">
        <v>99</v>
      </c>
      <c r="B106" s="24" t="n"/>
      <c r="C106" s="24" t="n"/>
      <c r="D106" s="26" t="n"/>
      <c r="E106" s="29" t="n">
        <v>12</v>
      </c>
      <c r="F106" s="7">
        <f>IF(C106="","",IFERROR(D106*E106,0))</f>
        <v/>
      </c>
      <c r="G106" s="24" t="n"/>
    </row>
    <row r="107">
      <c r="A107" s="27" t="n">
        <v>100</v>
      </c>
      <c r="B107" s="24" t="n"/>
      <c r="C107" s="24" t="n"/>
      <c r="D107" s="26" t="n"/>
      <c r="E107" s="29" t="n">
        <v>12</v>
      </c>
      <c r="F107" s="18">
        <f>IF(C107="","",IFERROR(D107*E107,0))</f>
        <v/>
      </c>
      <c r="G107" s="24" t="n"/>
    </row>
    <row r="109">
      <c r="D109" s="30" t="inlineStr">
        <is>
          <t>Total des charges fixes annuelles</t>
        </is>
      </c>
      <c r="F109" s="31">
        <f>SUM(F8:F107)</f>
        <v/>
      </c>
    </row>
    <row r="111">
      <c r="D111" s="30" t="inlineStr">
        <is>
          <t>Contrôle du total transmis au tableau de bord</t>
        </is>
      </c>
      <c r="F111" s="31">
        <f>IFERROR(F109-'Tableau de bord'!$B$7,0)</f>
        <v/>
      </c>
    </row>
  </sheetData>
  <autoFilter ref="A7:G107"/>
  <mergeCells count="2">
    <mergeCell ref="A1:G1"/>
    <mergeCell ref="A3:G3"/>
  </mergeCells>
  <conditionalFormatting sqref="F111">
    <cfRule type="cellIs" priority="1" operator="equal" dxfId="0">
      <formula>0</formula>
    </cfRule>
    <cfRule type="cellIs" priority="2" operator="notEqual" dxfId="1">
      <formula>0</formula>
    </cfRule>
  </conditionalFormatting>
  <dataValidations count="3">
    <dataValidation sqref="B8:B107" showErrorMessage="1" showInputMessage="1" allowBlank="1" errorTitle="Catégorie invalide" error="Choisir une catégorie dans la liste." type="list">
      <formula1>'Paramètres'!$E$8:$E$17</formula1>
    </dataValidation>
    <dataValidation sqref="D8:D107" showErrorMessage="1" showInputMessage="1" allowBlank="1" errorTitle="Montant invalide" error="Le montant mensuel doit être égal ou supérieur à zéro." type="decimal" operator="greaterThanOrEqual">
      <formula1>0</formula1>
    </dataValidation>
    <dataValidation sqref="E8:E107" showErrorMessage="1" showInputMessage="1" allowBlank="1" errorTitle="Nombre de mois invalide" error="Le nombre de mois doit être compris entre 1 et 12." type="whole" operator="between">
      <formula1>1</formula1>
      <formula2>12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2"/>
  <sheetViews>
    <sheetView showGridLines="0" workbookViewId="0">
      <selection activeCell="A1" sqref="A1"/>
    </sheetView>
  </sheetViews>
  <sheetFormatPr baseColWidth="8" defaultRowHeight="15"/>
  <cols>
    <col width="35" customWidth="1" min="1" max="1"/>
    <col width="48" customWidth="1" min="2" max="2"/>
    <col width="4" customWidth="1" min="3" max="3"/>
    <col width="4" customWidth="1" min="4" max="4"/>
    <col width="29" customWidth="1" min="5" max="5"/>
    <col width="25" customWidth="1" min="6" max="6"/>
    <col width="22" customWidth="1" min="7" max="7"/>
  </cols>
  <sheetData>
    <row r="1">
      <c r="A1" s="1" t="inlineStr">
        <is>
          <t>Paramètres et listes de validation</t>
        </is>
      </c>
    </row>
    <row r="3">
      <c r="A3" s="8" t="inlineStr">
        <is>
          <t>Nom de l’entreprise</t>
        </is>
      </c>
      <c r="B3" s="24" t="inlineStr">
        <is>
          <t>Services Administratifs Boréal inc.</t>
        </is>
      </c>
    </row>
    <row r="4">
      <c r="A4" s="8" t="inlineStr">
        <is>
          <t>Période analysée</t>
        </is>
      </c>
      <c r="B4" s="24" t="inlineStr">
        <is>
          <t>Année 2026</t>
        </is>
      </c>
    </row>
    <row r="5">
      <c r="A5" s="8" t="inlineStr">
        <is>
          <t>Devise</t>
        </is>
      </c>
      <c r="B5" s="24" t="inlineStr">
        <is>
          <t>CAD</t>
        </is>
      </c>
    </row>
    <row r="6">
      <c r="A6" s="8" t="inlineStr">
        <is>
          <t>Méthode de calcul</t>
        </is>
      </c>
      <c r="B6" s="24" t="inlineStr">
        <is>
          <t>Seuil de rentabilité basé sur la marge sur coûts variables</t>
        </is>
      </c>
    </row>
    <row r="7">
      <c r="E7" s="23" t="inlineStr">
        <is>
          <t>Catégories de charges fixes</t>
        </is>
      </c>
      <c r="F7" s="23" t="inlineStr">
        <is>
          <t>Catégories de ventes</t>
        </is>
      </c>
      <c r="G7" s="23" t="inlineStr">
        <is>
          <t>Unités de vente</t>
        </is>
      </c>
    </row>
    <row r="8">
      <c r="A8" s="32" t="inlineStr">
        <is>
          <t>Taxes de référence — Québec</t>
        </is>
      </c>
      <c r="B8" s="6" t="n"/>
      <c r="E8" s="13" t="inlineStr">
        <is>
          <t>Loyer et occupation</t>
        </is>
      </c>
      <c r="F8" s="13" t="inlineStr">
        <is>
          <t>Service professionnel</t>
        </is>
      </c>
      <c r="G8" s="13" t="inlineStr">
        <is>
          <t>Unité</t>
        </is>
      </c>
    </row>
    <row r="9">
      <c r="A9" s="8" t="inlineStr">
        <is>
          <t>TPS — taux de référence</t>
        </is>
      </c>
      <c r="B9" s="33" t="n">
        <v>0.05</v>
      </c>
      <c r="E9" s="16" t="inlineStr">
        <is>
          <t>Télécommunications</t>
        </is>
      </c>
      <c r="F9" s="16" t="inlineStr">
        <is>
          <t>Vente de produits</t>
        </is>
      </c>
      <c r="G9" s="16" t="inlineStr">
        <is>
          <t>Heure</t>
        </is>
      </c>
    </row>
    <row r="10">
      <c r="A10" s="8" t="inlineStr">
        <is>
          <t>TVQ — taux de référence</t>
        </is>
      </c>
      <c r="B10" s="33" t="n">
        <v>0.09975000000000001</v>
      </c>
      <c r="E10" s="13" t="inlineStr">
        <is>
          <t>Logiciels et abonnements</t>
        </is>
      </c>
      <c r="F10" s="13" t="inlineStr">
        <is>
          <t>Formation</t>
        </is>
      </c>
      <c r="G10" s="13" t="inlineStr">
        <is>
          <t>Forfait</t>
        </is>
      </c>
    </row>
    <row r="11">
      <c r="A11" s="8" t="inlineStr">
        <is>
          <t>Note sur les taxes</t>
        </is>
      </c>
      <c r="B11" s="24" t="inlineStr">
        <is>
          <t>Les ventes et charges du modèle sont saisies avant taxes.</t>
        </is>
      </c>
      <c r="E11" s="16" t="inlineStr">
        <is>
          <t>Assurances</t>
        </is>
      </c>
      <c r="F11" s="16" t="inlineStr">
        <is>
          <t>Abonnement</t>
        </is>
      </c>
      <c r="G11" s="16" t="inlineStr">
        <is>
          <t>Mandat</t>
        </is>
      </c>
    </row>
    <row r="12">
      <c r="A12" s="8" t="inlineStr">
        <is>
          <t>Organismes de référence</t>
        </is>
      </c>
      <c r="B12" s="24" t="inlineStr">
        <is>
          <t>ARC et Revenu Québec</t>
        </is>
      </c>
      <c r="E12" s="13" t="inlineStr">
        <is>
          <t>Frais professionnels</t>
        </is>
      </c>
      <c r="F12" s="13" t="inlineStr">
        <is>
          <t>Autre</t>
        </is>
      </c>
      <c r="G12" s="13" t="inlineStr">
        <is>
          <t>Abonnement</t>
        </is>
      </c>
    </row>
    <row r="13">
      <c r="A13" s="8" t="inlineStr">
        <is>
          <t>Utilisation dans le calcul</t>
        </is>
      </c>
      <c r="B13" s="24" t="inlineStr">
        <is>
          <t>Les taux ne sont pas inclus dans le seuil de rentabilité.</t>
        </is>
      </c>
      <c r="E13" s="16" t="inlineStr">
        <is>
          <t>Salaires administratifs</t>
        </is>
      </c>
      <c r="G13" s="16" t="inlineStr">
        <is>
          <t>Paie</t>
        </is>
      </c>
    </row>
    <row r="14">
      <c r="A14" s="8" t="inlineStr">
        <is>
          <t>Date de révision des paramètres</t>
        </is>
      </c>
      <c r="B14" s="34" t="n">
        <v>46267</v>
      </c>
      <c r="E14" s="13" t="inlineStr">
        <is>
          <t>Publicité et marketing</t>
        </is>
      </c>
      <c r="G14" s="13" t="inlineStr">
        <is>
          <t>Jour</t>
        </is>
      </c>
    </row>
    <row r="15">
      <c r="E15" s="16" t="inlineStr">
        <is>
          <t>Véhicule et déplacements</t>
        </is>
      </c>
    </row>
    <row r="16">
      <c r="A16" s="35" t="inlineStr">
        <is>
          <t>Notes méthodologiques</t>
        </is>
      </c>
    </row>
    <row r="17">
      <c r="A17" s="36" t="inlineStr">
        <is>
          <t>1. Le seuil de rentabilité représente le chiffre d’affaires requis pour couvrir les charges fixes, sans générer de bénéfice ni de perte.</t>
        </is>
      </c>
      <c r="B17" s="40" t="n"/>
      <c r="C17" s="40" t="n"/>
      <c r="D17" s="40" t="n"/>
      <c r="E17" s="40" t="n"/>
      <c r="F17" s="40" t="n"/>
      <c r="G17" s="41" t="n"/>
    </row>
    <row r="18">
      <c r="A18" s="38" t="inlineStr">
        <is>
          <t>2. La marge sur coûts variables correspond aux ventes moins les coûts qui varient directement avec les ventes.</t>
        </is>
      </c>
      <c r="B18" s="40" t="n"/>
      <c r="C18" s="40" t="n"/>
      <c r="D18" s="40" t="n"/>
      <c r="E18" s="40" t="n"/>
      <c r="F18" s="40" t="n"/>
      <c r="G18" s="41" t="n"/>
    </row>
    <row r="19">
      <c r="A19" s="36" t="inlineStr">
        <is>
          <t>3. Les ventes, prix et charges doivent être saisis avant TPS et TVQ lorsque ces taxes sont récupérables.</t>
        </is>
      </c>
      <c r="B19" s="40" t="n"/>
      <c r="C19" s="40" t="n"/>
      <c r="D19" s="40" t="n"/>
      <c r="E19" s="40" t="n"/>
      <c r="F19" s="40" t="n"/>
      <c r="G19" s="41" t="n"/>
    </row>
    <row r="20">
      <c r="A20" s="38" t="inlineStr">
        <is>
          <t>4. Les charges personnelles, l’impôt sur le revenu, les acomptes provisionnels et les remises de taxes ne doivent pas être inclus automatiquement comme charges fixes d’exploitation.</t>
        </is>
      </c>
      <c r="B20" s="40" t="n"/>
      <c r="C20" s="40" t="n"/>
      <c r="D20" s="40" t="n"/>
      <c r="E20" s="40" t="n"/>
      <c r="F20" s="40" t="n"/>
      <c r="G20" s="41" t="n"/>
    </row>
    <row r="21">
      <c r="A21" s="36" t="inlineStr">
        <is>
          <t>5. Les hypothèses doivent être révisées régulièrement, particulièrement si les prix, les coûts de fournisseurs, les salaires ou le volume des ventes changent.</t>
        </is>
      </c>
      <c r="B21" s="40" t="n"/>
      <c r="C21" s="40" t="n"/>
      <c r="D21" s="40" t="n"/>
      <c r="E21" s="40" t="n"/>
      <c r="F21" s="40" t="n"/>
      <c r="G21" s="41" t="n"/>
    </row>
    <row r="22">
      <c r="A22" s="38" t="inlineStr">
        <is>
          <t>6. Ce modèle est un outil de gestion et ne remplace pas les conseils d’un comptable professionnel, de Revenu Québec ou de l’ARC.</t>
        </is>
      </c>
      <c r="B22" s="40" t="n"/>
      <c r="C22" s="40" t="n"/>
      <c r="D22" s="40" t="n"/>
      <c r="E22" s="40" t="n"/>
      <c r="F22" s="40" t="n"/>
      <c r="G22" s="41" t="n"/>
    </row>
  </sheetData>
  <mergeCells count="8">
    <mergeCell ref="A1:B1"/>
    <mergeCell ref="A16:G16"/>
    <mergeCell ref="A17:G17"/>
    <mergeCell ref="A18:G18"/>
    <mergeCell ref="A19:G19"/>
    <mergeCell ref="A20:G20"/>
    <mergeCell ref="A21:G21"/>
    <mergeCell ref="A22:G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2026-09-02T10:56:54Z</dcterms:created>
  <dcterms:modified xmlns:dcterms="http://purl.org/dc/terms/" xmlns:xsi="http://www.w3.org/2001/XMLSchema-instance" xsi:type="dcterms:W3CDTF">2026-09-02T10:56:54Z</dcterms:modified>
</cp:coreProperties>
</file>