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ableau de bord" sheetId="1" state="visible" r:id="rId1"/>
    <sheet xmlns:r="http://schemas.openxmlformats.org/officeDocument/2006/relationships" name="Achats" sheetId="2" state="visible" r:id="rId2"/>
    <sheet xmlns:r="http://schemas.openxmlformats.org/officeDocument/2006/relationships" name="Fournisseurs" sheetId="3" state="visible" r:id="rId3"/>
    <sheet xmlns:r="http://schemas.openxmlformats.org/officeDocument/2006/relationships" name="Paramètres" sheetId="4" state="visible" r:id="rId4"/>
  </sheets>
  <definedNames>
    <definedName name="_xlnm._FilterDatabase" localSheetId="1" hidden="1">'Achats'!$A$5:$U$205</definedName>
    <definedName name="_xlnm._FilterDatabase" localSheetId="2" hidden="1">'Fournisseurs'!$A$4:$H$204</definedName>
  </definedNames>
  <calcPr calcId="124519" fullCalcOnLoad="1"/>
</workbook>
</file>

<file path=xl/styles.xml><?xml version="1.0" encoding="utf-8"?>
<styleSheet xmlns="http://schemas.openxmlformats.org/spreadsheetml/2006/main">
  <numFmts count="4">
    <numFmt numFmtId="164" formatCode="#,##0.00 [$CAD-100C]"/>
    <numFmt numFmtId="165" formatCode="0.0%"/>
    <numFmt numFmtId="166" formatCode="yyyy-mm-dd"/>
    <numFmt numFmtId="167" formatCode="0.000%"/>
  </numFmts>
  <fonts count="8">
    <font>
      <name val="Calibri"/>
      <family val="2"/>
      <color theme="1"/>
      <sz val="11"/>
      <scheme val="minor"/>
    </font>
    <font>
      <name val="Calibri"/>
      <b val="1"/>
      <color rgb="00004B87"/>
      <sz val="16"/>
    </font>
    <font>
      <name val="Calibri"/>
      <i val="1"/>
      <color rgb="0044546A"/>
      <sz val="10"/>
    </font>
    <font>
      <name val="Calibri"/>
      <b val="1"/>
      <color rgb="00FFFFFF"/>
      <sz val="11"/>
    </font>
    <font>
      <name val="Calibri"/>
      <color rgb="00000000"/>
      <sz val="10"/>
    </font>
    <font>
      <name val="Calibri"/>
      <b val="1"/>
      <color rgb="00004B87"/>
      <sz val="10"/>
    </font>
    <font>
      <name val="Calibri"/>
      <b val="1"/>
      <color rgb="00FFFFFF"/>
      <sz val="10"/>
    </font>
    <font>
      <name val="Calibri"/>
      <b val="1"/>
      <color rgb="00004B87"/>
      <sz val="15"/>
    </font>
  </fonts>
  <fills count="8">
    <fill>
      <patternFill/>
    </fill>
    <fill>
      <patternFill patternType="gray125"/>
    </fill>
    <fill>
      <patternFill patternType="solid">
        <fgColor rgb="00004B87"/>
      </patternFill>
    </fill>
    <fill>
      <patternFill patternType="solid">
        <fgColor rgb="00FFF4D6"/>
      </patternFill>
    </fill>
    <fill>
      <patternFill patternType="solid">
        <fgColor rgb="00F2F7FB"/>
      </patternFill>
    </fill>
    <fill>
      <patternFill patternType="solid">
        <fgColor rgb="00E7EDF3"/>
      </patternFill>
    </fill>
    <fill>
      <patternFill patternType="solid">
        <fgColor rgb="002D6A9F"/>
      </patternFill>
    </fill>
    <fill>
      <patternFill patternType="solid">
        <fgColor rgb="00FFFFFF"/>
      </patternFill>
    </fill>
  </fills>
  <borders count="11">
    <border>
      <left/>
      <right/>
      <top/>
      <bottom/>
      <diagonal/>
    </border>
    <border>
      <left style="thin">
        <color rgb="00C7D5E0"/>
      </left>
      <right style="thin">
        <color rgb="00C7D5E0"/>
      </right>
      <top style="thin">
        <color rgb="00C7D5E0"/>
      </top>
      <bottom style="thin">
        <color rgb="00C7D5E0"/>
      </bottom>
    </border>
    <border>
      <left/>
      <right/>
      <top style="thin">
        <color rgb="00C7D5E0"/>
      </top>
      <bottom/>
      <diagonal/>
    </border>
    <border>
      <left/>
      <right style="thin">
        <color rgb="00C7D5E0"/>
      </right>
      <top style="thin">
        <color rgb="00C7D5E0"/>
      </top>
      <bottom/>
      <diagonal/>
    </border>
    <border>
      <left/>
      <right style="thin">
        <color rgb="00C7D5E0"/>
      </right>
      <top style="thin">
        <color rgb="00C7D5E0"/>
      </top>
      <bottom style="thin">
        <color rgb="00C7D5E0"/>
      </bottom>
      <diagonal/>
    </border>
    <border>
      <left/>
      <right/>
      <top style="thin">
        <color rgb="00C7D5E0"/>
      </top>
      <bottom style="thin">
        <color rgb="00C7D5E0"/>
      </bottom>
      <diagonal/>
    </border>
    <border>
      <left style="thin">
        <color rgb="00C7D5E0"/>
      </left>
      <right/>
      <top/>
      <bottom/>
      <diagonal/>
    </border>
    <border>
      <left/>
      <right style="thin">
        <color rgb="00C7D5E0"/>
      </right>
      <top/>
      <bottom/>
      <diagonal/>
    </border>
    <border>
      <left style="thin">
        <color rgb="00C7D5E0"/>
      </left>
      <right/>
      <top/>
      <bottom style="thin">
        <color rgb="00C7D5E0"/>
      </bottom>
      <diagonal/>
    </border>
    <border>
      <left/>
      <right/>
      <top/>
      <bottom style="thin">
        <color rgb="00C7D5E0"/>
      </bottom>
      <diagonal/>
    </border>
    <border>
      <left/>
      <right style="thin">
        <color rgb="00C7D5E0"/>
      </right>
      <top/>
      <bottom style="thin">
        <color rgb="00C7D5E0"/>
      </bottom>
      <diagonal/>
    </border>
  </borders>
  <cellStyleXfs count="1">
    <xf numFmtId="0" fontId="0" fillId="0" borderId="0"/>
  </cellStyleXfs>
  <cellXfs count="49">
    <xf numFmtId="0" fontId="0" fillId="0" borderId="0" pivotButton="0" quotePrefix="0" xfId="0"/>
    <xf numFmtId="0" fontId="1" fillId="0" borderId="0" applyAlignment="1" pivotButton="0" quotePrefix="0" xfId="0">
      <alignment horizontal="left" vertical="center"/>
    </xf>
    <xf numFmtId="0" fontId="2" fillId="0" borderId="0" applyAlignment="1" pivotButton="0" quotePrefix="0" xfId="0">
      <alignment horizontal="left" vertical="center" wrapText="1"/>
    </xf>
    <xf numFmtId="0" fontId="6" fillId="6" borderId="1" applyAlignment="1" pivotButton="0" quotePrefix="0" xfId="0">
      <alignment horizontal="center" vertical="center"/>
    </xf>
    <xf numFmtId="164" fontId="7" fillId="4" borderId="1" applyAlignment="1" pivotButton="0" quotePrefix="0" xfId="0">
      <alignment horizontal="center" vertical="center"/>
    </xf>
    <xf numFmtId="1" fontId="7" fillId="4" borderId="1" applyAlignment="1" pivotButton="0" quotePrefix="0" xfId="0">
      <alignment horizontal="center" vertical="center"/>
    </xf>
    <xf numFmtId="0" fontId="3" fillId="2" borderId="1" applyAlignment="1" pivotButton="0" quotePrefix="0" xfId="0">
      <alignment horizontal="center" vertical="center"/>
    </xf>
    <xf numFmtId="0" fontId="4" fillId="4" borderId="1" applyAlignment="1" pivotButton="0" quotePrefix="0" xfId="0">
      <alignment horizontal="left" vertical="center"/>
    </xf>
    <xf numFmtId="164" fontId="4" fillId="4" borderId="1" applyAlignment="1" pivotButton="0" quotePrefix="0" xfId="0">
      <alignment horizontal="center" vertical="center"/>
    </xf>
    <xf numFmtId="165" fontId="4" fillId="4" borderId="1" applyAlignment="1" pivotButton="0" quotePrefix="0" xfId="0">
      <alignment horizontal="center" vertical="center"/>
    </xf>
    <xf numFmtId="0" fontId="4" fillId="7" borderId="1" applyAlignment="1" pivotButton="0" quotePrefix="0" xfId="0">
      <alignment horizontal="left" vertical="center"/>
    </xf>
    <xf numFmtId="164" fontId="4" fillId="7" borderId="1" applyAlignment="1" pivotButton="0" quotePrefix="0" xfId="0">
      <alignment horizontal="center" vertical="center"/>
    </xf>
    <xf numFmtId="165" fontId="4" fillId="7" borderId="1" applyAlignment="1" pivotButton="0" quotePrefix="0" xfId="0">
      <alignment horizontal="center" vertical="center"/>
    </xf>
    <xf numFmtId="0" fontId="3" fillId="6" borderId="1" applyAlignment="1" pivotButton="0" quotePrefix="0" xfId="0">
      <alignment horizontal="left" vertical="center"/>
    </xf>
    <xf numFmtId="0" fontId="0" fillId="0" borderId="4" pivotButton="0" quotePrefix="0" xfId="0"/>
    <xf numFmtId="164" fontId="5" fillId="5" borderId="1" applyAlignment="1" pivotButton="0" quotePrefix="0" xfId="0">
      <alignment horizontal="center" vertical="center"/>
    </xf>
    <xf numFmtId="0" fontId="5" fillId="5" borderId="1" applyAlignment="1" pivotButton="0" quotePrefix="0" xfId="0">
      <alignment horizontal="center" vertical="center"/>
    </xf>
    <xf numFmtId="0" fontId="2" fillId="4" borderId="1" applyAlignment="1" pivotButton="0" quotePrefix="0" xfId="0">
      <alignment horizontal="left" vertical="center" wrapText="1"/>
    </xf>
    <xf numFmtId="0" fontId="3" fillId="2" borderId="1" applyAlignment="1" pivotButton="0" quotePrefix="0" xfId="0">
      <alignment horizontal="left" vertical="center" wrapText="1"/>
    </xf>
    <xf numFmtId="49" fontId="4" fillId="5" borderId="1" applyAlignment="1" pivotButton="0" quotePrefix="0" xfId="0">
      <alignment horizontal="center" vertical="center"/>
    </xf>
    <xf numFmtId="166" fontId="4" fillId="3" borderId="1" applyAlignment="1" applyProtection="1" pivotButton="0" quotePrefix="0" xfId="0">
      <alignment horizontal="center" vertical="center"/>
      <protection locked="0" hidden="0"/>
    </xf>
    <xf numFmtId="0" fontId="4" fillId="3" borderId="1" applyAlignment="1" applyProtection="1" pivotButton="0" quotePrefix="0" xfId="0">
      <alignment horizontal="center" vertical="center"/>
      <protection locked="0" hidden="0"/>
    </xf>
    <xf numFmtId="49" fontId="4" fillId="3" borderId="1" applyAlignment="1" applyProtection="1" pivotButton="0" quotePrefix="0" xfId="0">
      <alignment horizontal="center" vertical="center"/>
      <protection locked="0" hidden="0"/>
    </xf>
    <xf numFmtId="0" fontId="4" fillId="3" borderId="1" applyAlignment="1" applyProtection="1" pivotButton="0" quotePrefix="0" xfId="0">
      <alignment horizontal="left" vertical="center" wrapText="1"/>
      <protection locked="0" hidden="0"/>
    </xf>
    <xf numFmtId="4" fontId="4" fillId="3" borderId="1" applyAlignment="1" applyProtection="1" pivotButton="0" quotePrefix="0" xfId="0">
      <alignment horizontal="center" vertical="center"/>
      <protection locked="0" hidden="0"/>
    </xf>
    <xf numFmtId="164" fontId="4" fillId="3" borderId="1" applyAlignment="1" applyProtection="1" pivotButton="0" quotePrefix="0" xfId="0">
      <alignment horizontal="center" vertical="center"/>
      <protection locked="0" hidden="0"/>
    </xf>
    <xf numFmtId="164" fontId="4" fillId="5" borderId="1" applyAlignment="1" pivotButton="0" quotePrefix="0" xfId="0">
      <alignment horizontal="center" vertical="center"/>
    </xf>
    <xf numFmtId="167" fontId="4" fillId="5" borderId="1" applyAlignment="1" pivotButton="0" quotePrefix="0" xfId="0">
      <alignment horizontal="center" vertical="center"/>
    </xf>
    <xf numFmtId="49" fontId="4" fillId="3" borderId="1" applyAlignment="1" applyProtection="1" pivotButton="0" quotePrefix="0" xfId="0">
      <alignment horizontal="left" vertical="center" wrapText="1"/>
      <protection locked="0" hidden="0"/>
    </xf>
    <xf numFmtId="0" fontId="4" fillId="3" borderId="1" applyAlignment="1" applyProtection="1" pivotButton="0" quotePrefix="0" xfId="0">
      <alignment horizontal="left" vertical="center"/>
      <protection locked="0" hidden="0"/>
    </xf>
    <xf numFmtId="167" fontId="4" fillId="3" borderId="1" applyAlignment="1" applyProtection="1" pivotButton="0" quotePrefix="0" xfId="0">
      <alignment horizontal="center" vertical="center"/>
      <protection locked="0" hidden="0"/>
    </xf>
    <xf numFmtId="0" fontId="5" fillId="5" borderId="1" applyAlignment="1" pivotButton="0" quotePrefix="0" xfId="0">
      <alignment horizontal="left" vertical="center" wrapText="1"/>
    </xf>
    <xf numFmtId="0" fontId="0" fillId="0" borderId="5" pivotButton="0" quotePrefix="0" xfId="0"/>
    <xf numFmtId="164" fontId="7" fillId="4" borderId="1" applyAlignment="1" pivotButton="0" quotePrefix="0" xfId="0">
      <alignment horizontal="center" vertical="center"/>
    </xf>
    <xf numFmtId="0" fontId="0" fillId="0" borderId="2" pivotButton="0" quotePrefix="0" xfId="0"/>
    <xf numFmtId="0" fontId="0" fillId="0" borderId="3" pivotButton="0" quotePrefix="0" xfId="0"/>
    <xf numFmtId="0" fontId="0" fillId="0" borderId="8" pivotButton="0" quotePrefix="0" xfId="0"/>
    <xf numFmtId="0" fontId="0" fillId="0" borderId="9" pivotButton="0" quotePrefix="0" xfId="0"/>
    <xf numFmtId="0" fontId="0" fillId="0" borderId="10" pivotButton="0" quotePrefix="0" xfId="0"/>
    <xf numFmtId="164" fontId="4" fillId="4" borderId="1" applyAlignment="1" pivotButton="0" quotePrefix="0" xfId="0">
      <alignment horizontal="center" vertical="center"/>
    </xf>
    <xf numFmtId="165" fontId="4" fillId="4" borderId="1" applyAlignment="1" pivotButton="0" quotePrefix="0" xfId="0">
      <alignment horizontal="center" vertical="center"/>
    </xf>
    <xf numFmtId="164" fontId="4" fillId="7" borderId="1" applyAlignment="1" pivotButton="0" quotePrefix="0" xfId="0">
      <alignment horizontal="center" vertical="center"/>
    </xf>
    <xf numFmtId="165" fontId="4" fillId="7" borderId="1" applyAlignment="1" pivotButton="0" quotePrefix="0" xfId="0">
      <alignment horizontal="center" vertical="center"/>
    </xf>
    <xf numFmtId="164" fontId="5" fillId="5" borderId="1" applyAlignment="1" pivotButton="0" quotePrefix="0" xfId="0">
      <alignment horizontal="center" vertical="center"/>
    </xf>
    <xf numFmtId="166" fontId="4" fillId="3" borderId="1" applyAlignment="1" applyProtection="1" pivotButton="0" quotePrefix="0" xfId="0">
      <alignment horizontal="center" vertical="center"/>
      <protection locked="0" hidden="0"/>
    </xf>
    <xf numFmtId="164" fontId="4" fillId="3" borderId="1" applyAlignment="1" applyProtection="1" pivotButton="0" quotePrefix="0" xfId="0">
      <alignment horizontal="center" vertical="center"/>
      <protection locked="0" hidden="0"/>
    </xf>
    <xf numFmtId="164" fontId="4" fillId="5" borderId="1" applyAlignment="1" pivotButton="0" quotePrefix="0" xfId="0">
      <alignment horizontal="center" vertical="center"/>
    </xf>
    <xf numFmtId="167" fontId="4" fillId="5" borderId="1" applyAlignment="1" pivotButton="0" quotePrefix="0" xfId="0">
      <alignment horizontal="center" vertical="center"/>
    </xf>
    <xf numFmtId="167" fontId="4" fillId="3" borderId="1" applyAlignment="1" applyProtection="1" pivotButton="0" quotePrefix="0" xfId="0">
      <alignment horizontal="center" vertical="center"/>
      <protection locked="0" hidden="0"/>
    </xf>
  </cellXfs>
  <cellStyles count="1">
    <cellStyle name="Normal" xfId="0" builtinId="0" hidden="0"/>
  </cellStyles>
  <dxfs count="4">
    <dxf>
      <font>
        <name val="Calibri"/>
        <b val="1"/>
        <color rgb="00147D64"/>
        <sz val="10"/>
      </font>
      <fill>
        <patternFill patternType="solid">
          <fgColor rgb="00E2F0D9"/>
        </patternFill>
      </fill>
    </dxf>
    <dxf>
      <font>
        <name val="Calibri"/>
        <b val="1"/>
        <color rgb="00C73939"/>
        <sz val="10"/>
      </font>
      <fill>
        <patternFill patternType="solid">
          <fgColor rgb="00FCE4D6"/>
        </patternFill>
      </fill>
    </dxf>
    <dxf>
      <fill>
        <patternFill patternType="solid">
          <fgColor rgb="00FCE4D6"/>
        </patternFill>
      </fill>
    </dxf>
    <dxf>
      <fill>
        <patternFill patternType="solid">
          <fgColor rgb="00FFD96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Coûts d’achat par catégorie</a:t>
            </a:r>
          </a:p>
        </rich>
      </tx>
    </title>
    <plotArea>
      <barChart>
        <barDir val="col"/>
        <grouping val="clustered"/>
        <ser>
          <idx val="0"/>
          <order val="0"/>
          <tx>
            <strRef>
              <f>'Tableau de bord'!B14</f>
            </strRef>
          </tx>
          <spPr>
            <a:solidFill xmlns:a="http://schemas.openxmlformats.org/drawingml/2006/main">
              <a:srgbClr val="2D6A9F"/>
            </a:solidFill>
            <a:ln xmlns:a="http://schemas.openxmlformats.org/drawingml/2006/main">
              <a:solidFill>
                <a:srgbClr val="004B87"/>
              </a:solidFill>
              <a:prstDash val="solid"/>
            </a:ln>
          </spPr>
          <cat>
            <numRef>
              <f>'Tableau de bord'!$A$15:$A$25</f>
            </numRef>
          </cat>
          <val>
            <numRef>
              <f>'Tableau de bord'!$B$15:$B$25</f>
            </numRef>
          </val>
        </ser>
        <dLbls>
          <showVal val="0"/>
        </dLbls>
        <gapWidth val="150"/>
        <axId val="10"/>
        <axId val="100"/>
      </barChart>
      <catAx>
        <axId val="10"/>
        <scaling>
          <orientation val="minMax"/>
        </scaling>
        <axPos val="l"/>
        <title>
          <tx>
            <rich>
              <a:bodyPr xmlns:a="http://schemas.openxmlformats.org/drawingml/2006/main"/>
              <a:p xmlns:a="http://schemas.openxmlformats.org/drawingml/2006/main">
                <a:pPr>
                  <a:defRPr/>
                </a:pPr>
                <a:r>
                  <a:t>Catégories</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Dollars canadiens</a:t>
                </a:r>
              </a:p>
            </rich>
          </tx>
        </title>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7</col>
      <colOff>0</colOff>
      <row>13</row>
      <rowOff>0</rowOff>
    </from>
    <ext cx="6120000" cy="36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ables/table1.xml><?xml version="1.0" encoding="utf-8"?>
<table xmlns="http://schemas.openxmlformats.org/spreadsheetml/2006/main" id="1" name="tblAchats" displayName="tblAchats" ref="A5:U205" headerRowCount="1">
  <autoFilter ref="A5:U205"/>
  <tableColumns count="21">
    <tableColumn id="1" name="ID achat"/>
    <tableColumn id="2" name="Date d’achat"/>
    <tableColumn id="3" name="Fournisseur"/>
    <tableColumn id="4" name="No de facture"/>
    <tableColumn id="5" name="Catégorie d’achat"/>
    <tableColumn id="6" name="Description"/>
    <tableColumn id="7" name="Projet / centre de coûts"/>
    <tableColumn id="8" name="Quantité"/>
    <tableColumn id="9" name="Coût unitaire avant taxes"/>
    <tableColumn id="10" name="Montant avant taxes"/>
    <tableColumn id="11" name="Statut fiscal"/>
    <tableColumn id="12" name="Taux TPS"/>
    <tableColumn id="13" name="TPS"/>
    <tableColumn id="14" name="Taux TVQ"/>
    <tableColumn id="15" name="TVQ"/>
    <tableColumn id="16" name="Coût total"/>
    <tableColumn id="17" name="État de paiement"/>
    <tableColumn id="18" name="Date d’échéance"/>
    <tableColumn id="19" name="Date de paiement"/>
    <tableColumn id="20" name="Mode de paiement"/>
    <tableColumn id="21" name="Notes"/>
  </tableColumns>
  <tableStyleInfo name="TableStyleMedium2" showFirstColumn="0" showLastColumn="0" showRowStripes="1" showColumnStripes="0"/>
</table>
</file>

<file path=xl/tables/table2.xml><?xml version="1.0" encoding="utf-8"?>
<table xmlns="http://schemas.openxmlformats.org/spreadsheetml/2006/main" id="2" name="tblFournisseurs" displayName="tblFournisseurs" ref="A4:H204" headerRowCount="1">
  <autoFilter ref="A4:H204"/>
  <tableColumns count="8">
    <tableColumn id="1" name="Code fournisseur"/>
    <tableColumn id="2" name="Fournisseur"/>
    <tableColumn id="3" name="Personne-ressource"/>
    <tableColumn id="4" name="Courriel"/>
    <tableColumn id="5" name="Téléphone"/>
    <tableColumn id="6" name="Conditions de paiement (jours)"/>
    <tableColumn id="7" name="No TPS"/>
    <tableColumn id="8" name="No TVQ"/>
  </tableColumns>
  <tableStyleInfo name="TableStyleMedium2" showFirstColumn="0" showLastColumn="0" showRowStripes="1" showColumnStripes="0"/>
</table>
</file>

<file path=xl/tables/table3.xml><?xml version="1.0" encoding="utf-8"?>
<table xmlns="http://schemas.openxmlformats.org/spreadsheetml/2006/main" id="3" name="tblTaxes" displayName="tblTaxes" ref="A5:C8" headerRowCount="1">
  <autoFilter ref="A5:C8"/>
  <tableColumns count="3">
    <tableColumn id="1" name="Statut fiscal"/>
    <tableColumn id="2" name="Taux TPS"/>
    <tableColumn id="3" name="Taux TVQ"/>
  </tableColumns>
  <tableStyleInfo name="TableStyleMedium2" showFirstColumn="0" showLastColumn="0" showRowStripes="1" showColumnStripes="0"/>
</table>
</file>

<file path=xl/tables/table4.xml><?xml version="1.0" encoding="utf-8"?>
<table xmlns="http://schemas.openxmlformats.org/spreadsheetml/2006/main" id="4" name="tblCategories" displayName="tblCategories" ref="E5:E16" headerRowCount="1">
  <autoFilter ref="E5:E16"/>
  <tableColumns count="1">
    <tableColumn id="5" name="Catégorie d’achat"/>
  </tableColumns>
  <tableStyleInfo name="TableStyleMedium2" showFirstColumn="0" showLastColumn="0" showRowStripes="1" showColumnStripes="0"/>
</table>
</file>

<file path=xl/tables/table5.xml><?xml version="1.0" encoding="utf-8"?>
<table xmlns="http://schemas.openxmlformats.org/spreadsheetml/2006/main" id="5" name="tblModesPaiement" displayName="tblModesPaiement" ref="G5:G11" headerRowCount="1">
  <autoFilter ref="G5:G11"/>
  <tableColumns count="1">
    <tableColumn id="7" name="Mode de paiement"/>
  </tableColumns>
  <tableStyleInfo name="TableStyleMedium2" showFirstColumn="0" showLastColumn="0" showRowStripes="1" showColumnStripes="0"/>
</table>
</file>

<file path=xl/tables/table6.xml><?xml version="1.0" encoding="utf-8"?>
<table xmlns="http://schemas.openxmlformats.org/spreadsheetml/2006/main" id="6" name="tblEtatsPaiement" displayName="tblEtatsPaiement" ref="I5:I9" headerRowCount="1">
  <autoFilter ref="I5:I9"/>
  <tableColumns count="1">
    <tableColumn id="9" name="État de paiement"/>
  </tableColumns>
  <tableStyleInfo name="TableStyleMedium2" showFirstColumn="0" showLastColumn="0" showRowStripes="1" showColumnStripes="0"/>
</table>
</file>

<file path=xl/tables/table7.xml><?xml version="1.0" encoding="utf-8"?>
<table xmlns="http://schemas.openxmlformats.org/spreadsheetml/2006/main" id="7" name="tblProjets" displayName="tblProjets" ref="K5:K11" headerRowCount="1">
  <autoFilter ref="K5:K11"/>
  <tableColumns count="1">
    <tableColumn id="11" name="Projet / centre de coûts"/>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table" Target="/xl/tables/table2.xml" Id="rId1"/></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table" Target="/xl/tables/table4.xml" Id="rId2"/><Relationship Type="http://schemas.openxmlformats.org/officeDocument/2006/relationships/table" Target="/xl/tables/table5.xml" Id="rId3"/><Relationship Type="http://schemas.openxmlformats.org/officeDocument/2006/relationships/table" Target="/xl/tables/table6.xml" Id="rId4"/><Relationship Type="http://schemas.openxmlformats.org/officeDocument/2006/relationships/table" Target="/xl/tables/table7.xml" Id="rId5"/></Relationships>
</file>

<file path=xl/worksheets/sheet1.xml><?xml version="1.0" encoding="utf-8"?>
<worksheet xmlns="http://schemas.openxmlformats.org/spreadsheetml/2006/main">
  <sheetPr>
    <outlinePr summaryBelow="1" summaryRight="1"/>
    <pageSetUpPr fitToPage="1"/>
  </sheetPr>
  <dimension ref="A1:N101"/>
  <sheetViews>
    <sheetView showGridLines="0" workbookViewId="0">
      <selection activeCell="A1" sqref="A1"/>
    </sheetView>
  </sheetViews>
  <sheetFormatPr baseColWidth="8" defaultRowHeight="15"/>
  <cols>
    <col width="29" customWidth="1" min="1" max="1"/>
    <col width="18" customWidth="1" min="2" max="2"/>
    <col width="14" customWidth="1" min="3" max="3"/>
    <col width="20" customWidth="1" min="4" max="4"/>
    <col width="20" customWidth="1" min="5" max="5"/>
    <col width="18" customWidth="1" min="6" max="6"/>
    <col width="18" customWidth="1" min="7" max="7"/>
    <col width="14" customWidth="1" min="8" max="8"/>
    <col width="14" customWidth="1" min="9" max="9"/>
    <col width="21" customWidth="1" min="10" max="10"/>
    <col width="14" customWidth="1" min="11" max="11"/>
    <col width="14" customWidth="1" min="12" max="12"/>
    <col width="3" customWidth="1" min="13" max="13"/>
    <col width="3" customWidth="1" min="14" max="14"/>
  </cols>
  <sheetData>
    <row r="1" ht="26" customHeight="1">
      <c r="A1" s="1" t="inlineStr">
        <is>
          <t>Tableau de bord — Coûts d’achat</t>
        </is>
      </c>
    </row>
    <row r="2" ht="32" customHeight="1">
      <c r="A2" s="2" t="inlineStr">
        <is>
          <t>Indicateurs calculés à partir du registre des achats. Actualisez les données et les calculs dans Excel au besoin.</t>
        </is>
      </c>
    </row>
    <row r="3"/>
    <row r="4"/>
    <row r="5" ht="22" customHeight="1">
      <c r="A5" s="3" t="inlineStr">
        <is>
          <t>Coûts totaux</t>
        </is>
      </c>
      <c r="B5" s="32" t="n"/>
      <c r="C5" s="14" t="n"/>
      <c r="D5" s="3" t="inlineStr">
        <is>
          <t>Achats avant taxes</t>
        </is>
      </c>
      <c r="E5" s="32" t="n"/>
      <c r="F5" s="14" t="n"/>
      <c r="G5" s="3" t="inlineStr">
        <is>
          <t>Total TPS</t>
        </is>
      </c>
      <c r="H5" s="32" t="n"/>
      <c r="I5" s="14" t="n"/>
      <c r="J5" s="3" t="inlineStr">
        <is>
          <t>Total TVQ</t>
        </is>
      </c>
      <c r="K5" s="32" t="n"/>
      <c r="L5" s="14" t="n"/>
    </row>
    <row r="6" ht="22" customHeight="1">
      <c r="A6" s="33">
        <f>IFERROR(SUM('Achats'!$P$6:$P$205),0)</f>
        <v/>
      </c>
      <c r="B6" s="34" t="n"/>
      <c r="C6" s="35" t="n"/>
      <c r="D6" s="33">
        <f>IFERROR(SUM('Achats'!$J$6:$J$205),0)</f>
        <v/>
      </c>
      <c r="E6" s="34" t="n"/>
      <c r="F6" s="35" t="n"/>
      <c r="G6" s="33">
        <f>IFERROR(SUM('Achats'!$M$6:$M$205),0)</f>
        <v/>
      </c>
      <c r="H6" s="34" t="n"/>
      <c r="I6" s="35" t="n"/>
      <c r="J6" s="33">
        <f>IFERROR(SUM('Achats'!$O$6:$O$205),0)</f>
        <v/>
      </c>
      <c r="K6" s="34" t="n"/>
      <c r="L6" s="35" t="n"/>
    </row>
    <row r="7" ht="22" customHeight="1">
      <c r="A7" s="36" t="n"/>
      <c r="B7" s="37" t="n"/>
      <c r="C7" s="38" t="n"/>
      <c r="D7" s="36" t="n"/>
      <c r="E7" s="37" t="n"/>
      <c r="F7" s="38" t="n"/>
      <c r="G7" s="36" t="n"/>
      <c r="H7" s="37" t="n"/>
      <c r="I7" s="38" t="n"/>
      <c r="J7" s="36" t="n"/>
      <c r="K7" s="37" t="n"/>
      <c r="L7" s="38" t="n"/>
    </row>
    <row r="8"/>
    <row r="9" ht="22" customHeight="1">
      <c r="A9" s="3" t="inlineStr">
        <is>
          <t>Montant à payer</t>
        </is>
      </c>
      <c r="B9" s="32" t="n"/>
      <c r="C9" s="14" t="n"/>
      <c r="D9" s="3" t="inlineStr">
        <is>
          <t>Nombre d’achats</t>
        </is>
      </c>
      <c r="E9" s="32" t="n"/>
      <c r="F9" s="14" t="n"/>
      <c r="G9" s="3" t="inlineStr">
        <is>
          <t>Factures échues</t>
        </is>
      </c>
      <c r="H9" s="32" t="n"/>
      <c r="I9" s="14" t="n"/>
      <c r="J9" s="3" t="inlineStr">
        <is>
          <t>Coût moyen par achat</t>
        </is>
      </c>
      <c r="K9" s="32" t="n"/>
      <c r="L9" s="14" t="n"/>
    </row>
    <row r="10" ht="22" customHeight="1">
      <c r="A10" s="33">
        <f>IFERROR(SUMIFS('Achats'!$P$6:$P$205,'Achats'!$Q$6:$Q$205,"À payer")+SUMIFS('Achats'!$P$6:$P$205,'Achats'!$Q$6:$Q$205,"Paiement partiel"),0)</f>
        <v/>
      </c>
      <c r="B10" s="34" t="n"/>
      <c r="C10" s="35" t="n"/>
      <c r="D10" s="5">
        <f>IFERROR(COUNT('Achats'!$B$6:$B$205),0)</f>
        <v/>
      </c>
      <c r="E10" s="34" t="n"/>
      <c r="F10" s="35" t="n"/>
      <c r="G10" s="5">
        <f>IFERROR(COUNTIFS('Achats'!$Q$6:$Q$205,"&lt;&gt;Payé",'Achats'!$Q$6:$Q$205,"&lt;&gt;Annulé",'Achats'!$R$6:$R$205,"&lt;"&amp;TODAY()),0)</f>
        <v/>
      </c>
      <c r="H10" s="34" t="n"/>
      <c r="I10" s="35" t="n"/>
      <c r="J10" s="33">
        <f>IFERROR(SUM('Achats'!$P$6:$P$205)/COUNT('Achats'!$B$6:$B$205),0)</f>
        <v/>
      </c>
      <c r="K10" s="34" t="n"/>
      <c r="L10" s="35" t="n"/>
    </row>
    <row r="11" ht="22" customHeight="1">
      <c r="A11" s="36" t="n"/>
      <c r="B11" s="37" t="n"/>
      <c r="C11" s="38" t="n"/>
      <c r="D11" s="36" t="n"/>
      <c r="E11" s="37" t="n"/>
      <c r="F11" s="38" t="n"/>
      <c r="G11" s="36" t="n"/>
      <c r="H11" s="37" t="n"/>
      <c r="I11" s="38" t="n"/>
      <c r="J11" s="36" t="n"/>
      <c r="K11" s="37" t="n"/>
      <c r="L11" s="38" t="n"/>
    </row>
    <row r="12"/>
    <row r="13"/>
    <row r="14">
      <c r="A14" s="6" t="inlineStr">
        <is>
          <t>Catégorie d’achat</t>
        </is>
      </c>
      <c r="B14" s="6" t="inlineStr">
        <is>
          <t>Coût total</t>
        </is>
      </c>
      <c r="C14" s="6" t="inlineStr">
        <is>
          <t>Part du total</t>
        </is>
      </c>
      <c r="E14" s="6" t="inlineStr">
        <is>
          <t>État de paiement</t>
        </is>
      </c>
      <c r="F14" s="6" t="inlineStr">
        <is>
          <t>Coût total</t>
        </is>
      </c>
    </row>
    <row r="15">
      <c r="A15" s="7" t="inlineStr">
        <is>
          <t>Fournitures de bureau</t>
        </is>
      </c>
      <c r="B15" s="39">
        <f>IFERROR(SUMIFS('Achats'!$P$6:$P$205,'Achats'!$E$6:$E$205,A15),0)</f>
        <v/>
      </c>
      <c r="C15" s="40">
        <f>IFERROR(B15/SUM($B$15:$B$25),0)</f>
        <v/>
      </c>
      <c r="E15" s="7" t="inlineStr">
        <is>
          <t>Payé</t>
        </is>
      </c>
      <c r="F15" s="39">
        <f>IFERROR(SUMIFS('Achats'!$P$6:$P$205,'Achats'!$Q$6:$Q$205,E15),0)</f>
        <v/>
      </c>
    </row>
    <row r="16">
      <c r="A16" s="10" t="inlineStr">
        <is>
          <t>Logiciels et abonnements</t>
        </is>
      </c>
      <c r="B16" s="41">
        <f>IFERROR(SUMIFS('Achats'!$P$6:$P$205,'Achats'!$E$6:$E$205,A16),0)</f>
        <v/>
      </c>
      <c r="C16" s="42">
        <f>IFERROR(B16/SUM($B$15:$B$25),0)</f>
        <v/>
      </c>
      <c r="E16" s="10" t="inlineStr">
        <is>
          <t>À payer</t>
        </is>
      </c>
      <c r="F16" s="41">
        <f>IFERROR(SUMIFS('Achats'!$P$6:$P$205,'Achats'!$Q$6:$Q$205,E16),0)</f>
        <v/>
      </c>
    </row>
    <row r="17">
      <c r="A17" s="7" t="inlineStr">
        <is>
          <t>Matériel informatique</t>
        </is>
      </c>
      <c r="B17" s="39">
        <f>IFERROR(SUMIFS('Achats'!$P$6:$P$205,'Achats'!$E$6:$E$205,A17),0)</f>
        <v/>
      </c>
      <c r="C17" s="40">
        <f>IFERROR(B17/SUM($B$15:$B$25),0)</f>
        <v/>
      </c>
      <c r="E17" s="7" t="inlineStr">
        <is>
          <t>Paiement partiel</t>
        </is>
      </c>
      <c r="F17" s="39">
        <f>IFERROR(SUMIFS('Achats'!$P$6:$P$205,'Achats'!$Q$6:$Q$205,E17),0)</f>
        <v/>
      </c>
    </row>
    <row r="18">
      <c r="A18" s="10" t="inlineStr">
        <is>
          <t>Publicité et marketing</t>
        </is>
      </c>
      <c r="B18" s="41">
        <f>IFERROR(SUMIFS('Achats'!$P$6:$P$205,'Achats'!$E$6:$E$205,A18),0)</f>
        <v/>
      </c>
      <c r="C18" s="42">
        <f>IFERROR(B18/SUM($B$15:$B$25),0)</f>
        <v/>
      </c>
      <c r="E18" s="10" t="inlineStr">
        <is>
          <t>Annulé</t>
        </is>
      </c>
      <c r="F18" s="41">
        <f>IFERROR(SUMIFS('Achats'!$P$6:$P$205,'Achats'!$Q$6:$Q$205,E18),0)</f>
        <v/>
      </c>
    </row>
    <row r="19">
      <c r="A19" s="7" t="inlineStr">
        <is>
          <t>Télécommunications</t>
        </is>
      </c>
      <c r="B19" s="39">
        <f>IFERROR(SUMIFS('Achats'!$P$6:$P$205,'Achats'!$E$6:$E$205,A19),0)</f>
        <v/>
      </c>
      <c r="C19" s="40">
        <f>IFERROR(B19/SUM($B$15:$B$25),0)</f>
        <v/>
      </c>
      <c r="F19">
        <f>""</f>
        <v/>
      </c>
    </row>
    <row r="20">
      <c r="A20" s="10" t="inlineStr">
        <is>
          <t>Déplacements</t>
        </is>
      </c>
      <c r="B20" s="41">
        <f>IFERROR(SUMIFS('Achats'!$P$6:$P$205,'Achats'!$E$6:$E$205,A20),0)</f>
        <v/>
      </c>
      <c r="C20" s="42">
        <f>IFERROR(B20/SUM($B$15:$B$25),0)</f>
        <v/>
      </c>
      <c r="F20">
        <f>""</f>
        <v/>
      </c>
    </row>
    <row r="21">
      <c r="A21" s="7" t="inlineStr">
        <is>
          <t>Repas et représentation</t>
        </is>
      </c>
      <c r="B21" s="39">
        <f>IFERROR(SUMIFS('Achats'!$P$6:$P$205,'Achats'!$E$6:$E$205,A21),0)</f>
        <v/>
      </c>
      <c r="C21" s="40">
        <f>IFERROR(B21/SUM($B$15:$B$25),0)</f>
        <v/>
      </c>
      <c r="F21">
        <f>""</f>
        <v/>
      </c>
    </row>
    <row r="22">
      <c r="A22" s="10" t="inlineStr">
        <is>
          <t>Sous-traitance</t>
        </is>
      </c>
      <c r="B22" s="41">
        <f>IFERROR(SUMIFS('Achats'!$P$6:$P$205,'Achats'!$E$6:$E$205,A22),0)</f>
        <v/>
      </c>
      <c r="C22" s="42">
        <f>IFERROR(B22/SUM($B$15:$B$25),0)</f>
        <v/>
      </c>
      <c r="F22">
        <f>""</f>
        <v/>
      </c>
    </row>
    <row r="23">
      <c r="A23" s="7" t="inlineStr">
        <is>
          <t>Entretien et réparations</t>
        </is>
      </c>
      <c r="B23" s="39">
        <f>IFERROR(SUMIFS('Achats'!$P$6:$P$205,'Achats'!$E$6:$E$205,A23),0)</f>
        <v/>
      </c>
      <c r="C23" s="40">
        <f>IFERROR(B23/SUM($B$15:$B$25),0)</f>
        <v/>
      </c>
      <c r="F23">
        <f>""</f>
        <v/>
      </c>
    </row>
    <row r="24">
      <c r="A24" s="10" t="inlineStr">
        <is>
          <t>Loyer et occupation</t>
        </is>
      </c>
      <c r="B24" s="41">
        <f>IFERROR(SUMIFS('Achats'!$P$6:$P$205,'Achats'!$E$6:$E$205,A24),0)</f>
        <v/>
      </c>
      <c r="C24" s="42">
        <f>IFERROR(B24/SUM($B$15:$B$25),0)</f>
        <v/>
      </c>
      <c r="F24">
        <f>""</f>
        <v/>
      </c>
    </row>
    <row r="25">
      <c r="A25" s="7" t="inlineStr">
        <is>
          <t>Autres frais d’exploitation</t>
        </is>
      </c>
      <c r="B25" s="39">
        <f>IFERROR(SUMIFS('Achats'!$P$6:$P$205,'Achats'!$E$6:$E$205,A25),0)</f>
        <v/>
      </c>
      <c r="C25" s="40">
        <f>IFERROR(B25/SUM($B$15:$B$25),0)</f>
        <v/>
      </c>
      <c r="F25">
        <f>""</f>
        <v/>
      </c>
    </row>
    <row r="26">
      <c r="C26">
        <f>""</f>
        <v/>
      </c>
      <c r="F26">
        <f>""</f>
        <v/>
      </c>
    </row>
    <row r="27">
      <c r="C27">
        <f>""</f>
        <v/>
      </c>
      <c r="F27">
        <f>""</f>
        <v/>
      </c>
    </row>
    <row r="28">
      <c r="C28">
        <f>""</f>
        <v/>
      </c>
      <c r="F28">
        <f>""</f>
        <v/>
      </c>
    </row>
    <row r="29">
      <c r="A29" s="13" t="inlineStr">
        <is>
          <t>Contrôle des totaux</t>
        </is>
      </c>
      <c r="B29" s="14" t="n"/>
      <c r="C29">
        <f>""</f>
        <v/>
      </c>
      <c r="F29">
        <f>""</f>
        <v/>
      </c>
    </row>
    <row r="30">
      <c r="A30" s="7" t="inlineStr">
        <is>
          <t>Total du registre des achats</t>
        </is>
      </c>
      <c r="B30" s="43">
        <f>IFERROR(SUM('Achats'!$P$6:$P$205),0)</f>
        <v/>
      </c>
      <c r="C30">
        <f>""</f>
        <v/>
      </c>
      <c r="F30">
        <f>""</f>
        <v/>
      </c>
    </row>
    <row r="31">
      <c r="A31" s="7" t="inlineStr">
        <is>
          <t>Total du sommaire par catégorie</t>
        </is>
      </c>
      <c r="B31" s="43">
        <f>IFERROR(SUM(B15:B25),0)</f>
        <v/>
      </c>
      <c r="C31">
        <f>""</f>
        <v/>
      </c>
      <c r="F31">
        <f>""</f>
        <v/>
      </c>
    </row>
    <row r="32">
      <c r="A32" s="7" t="inlineStr">
        <is>
          <t>Écart de contrôle</t>
        </is>
      </c>
      <c r="B32" s="43">
        <f>IFERROR(B30-B31,0)</f>
        <v/>
      </c>
      <c r="C32">
        <f>""</f>
        <v/>
      </c>
      <c r="F32">
        <f>""</f>
        <v/>
      </c>
    </row>
    <row r="33">
      <c r="A33" s="7" t="inlineStr">
        <is>
          <t>Statut du contrôle</t>
        </is>
      </c>
      <c r="B33" s="16">
        <f>IF(ABS(B32)&lt;0.01,"Conforme","À vérifier")</f>
        <v/>
      </c>
      <c r="C33">
        <f>""</f>
        <v/>
      </c>
      <c r="F33">
        <f>""</f>
        <v/>
      </c>
    </row>
    <row r="34">
      <c r="B34">
        <f>""</f>
        <v/>
      </c>
      <c r="C34">
        <f>""</f>
        <v/>
      </c>
      <c r="F34">
        <f>""</f>
        <v/>
      </c>
    </row>
    <row r="35">
      <c r="B35">
        <f>""</f>
        <v/>
      </c>
      <c r="C35">
        <f>""</f>
        <v/>
      </c>
      <c r="F35">
        <f>""</f>
        <v/>
      </c>
    </row>
    <row r="36">
      <c r="B36">
        <f>""</f>
        <v/>
      </c>
      <c r="C36">
        <f>""</f>
        <v/>
      </c>
      <c r="F36">
        <f>""</f>
        <v/>
      </c>
    </row>
    <row r="37">
      <c r="B37">
        <f>""</f>
        <v/>
      </c>
      <c r="C37">
        <f>""</f>
        <v/>
      </c>
      <c r="F37">
        <f>""</f>
        <v/>
      </c>
    </row>
    <row r="38">
      <c r="B38">
        <f>""</f>
        <v/>
      </c>
      <c r="C38">
        <f>""</f>
        <v/>
      </c>
      <c r="F38">
        <f>""</f>
        <v/>
      </c>
    </row>
    <row r="39">
      <c r="B39">
        <f>""</f>
        <v/>
      </c>
      <c r="C39">
        <f>""</f>
        <v/>
      </c>
      <c r="F39">
        <f>""</f>
        <v/>
      </c>
    </row>
    <row r="40">
      <c r="B40">
        <f>""</f>
        <v/>
      </c>
      <c r="C40">
        <f>""</f>
        <v/>
      </c>
      <c r="F40">
        <f>""</f>
        <v/>
      </c>
    </row>
    <row r="41">
      <c r="B41">
        <f>""</f>
        <v/>
      </c>
      <c r="C41">
        <f>""</f>
        <v/>
      </c>
      <c r="F41">
        <f>""</f>
        <v/>
      </c>
    </row>
    <row r="42">
      <c r="B42">
        <f>""</f>
        <v/>
      </c>
      <c r="C42">
        <f>""</f>
        <v/>
      </c>
      <c r="F42">
        <f>""</f>
        <v/>
      </c>
    </row>
    <row r="43">
      <c r="B43">
        <f>""</f>
        <v/>
      </c>
      <c r="C43">
        <f>""</f>
        <v/>
      </c>
      <c r="F43">
        <f>""</f>
        <v/>
      </c>
    </row>
    <row r="44">
      <c r="B44">
        <f>""</f>
        <v/>
      </c>
      <c r="C44">
        <f>""</f>
        <v/>
      </c>
      <c r="F44">
        <f>""</f>
        <v/>
      </c>
    </row>
    <row r="45">
      <c r="B45">
        <f>""</f>
        <v/>
      </c>
      <c r="C45">
        <f>""</f>
        <v/>
      </c>
      <c r="F45">
        <f>""</f>
        <v/>
      </c>
    </row>
    <row r="46">
      <c r="B46">
        <f>""</f>
        <v/>
      </c>
      <c r="C46">
        <f>""</f>
        <v/>
      </c>
      <c r="F46">
        <f>""</f>
        <v/>
      </c>
    </row>
    <row r="47">
      <c r="B47">
        <f>""</f>
        <v/>
      </c>
      <c r="C47">
        <f>""</f>
        <v/>
      </c>
      <c r="F47">
        <f>""</f>
        <v/>
      </c>
    </row>
    <row r="48">
      <c r="B48">
        <f>""</f>
        <v/>
      </c>
      <c r="C48">
        <f>""</f>
        <v/>
      </c>
      <c r="F48">
        <f>""</f>
        <v/>
      </c>
    </row>
    <row r="49">
      <c r="B49">
        <f>""</f>
        <v/>
      </c>
      <c r="C49">
        <f>""</f>
        <v/>
      </c>
      <c r="F49">
        <f>""</f>
        <v/>
      </c>
    </row>
    <row r="50">
      <c r="B50">
        <f>""</f>
        <v/>
      </c>
      <c r="C50">
        <f>""</f>
        <v/>
      </c>
      <c r="F50">
        <f>""</f>
        <v/>
      </c>
    </row>
    <row r="51">
      <c r="B51">
        <f>""</f>
        <v/>
      </c>
      <c r="C51">
        <f>""</f>
        <v/>
      </c>
      <c r="F51">
        <f>""</f>
        <v/>
      </c>
    </row>
    <row r="52">
      <c r="B52">
        <f>""</f>
        <v/>
      </c>
      <c r="C52">
        <f>""</f>
        <v/>
      </c>
      <c r="F52">
        <f>""</f>
        <v/>
      </c>
    </row>
    <row r="53">
      <c r="B53">
        <f>""</f>
        <v/>
      </c>
      <c r="C53">
        <f>""</f>
        <v/>
      </c>
      <c r="F53">
        <f>""</f>
        <v/>
      </c>
    </row>
    <row r="54">
      <c r="B54">
        <f>""</f>
        <v/>
      </c>
      <c r="C54">
        <f>""</f>
        <v/>
      </c>
      <c r="F54">
        <f>""</f>
        <v/>
      </c>
    </row>
    <row r="55">
      <c r="B55">
        <f>""</f>
        <v/>
      </c>
      <c r="C55">
        <f>""</f>
        <v/>
      </c>
      <c r="F55">
        <f>""</f>
        <v/>
      </c>
    </row>
    <row r="56">
      <c r="B56">
        <f>""</f>
        <v/>
      </c>
      <c r="C56">
        <f>""</f>
        <v/>
      </c>
      <c r="F56">
        <f>""</f>
        <v/>
      </c>
    </row>
    <row r="57">
      <c r="B57">
        <f>""</f>
        <v/>
      </c>
      <c r="C57">
        <f>""</f>
        <v/>
      </c>
      <c r="F57">
        <f>""</f>
        <v/>
      </c>
    </row>
    <row r="58">
      <c r="B58">
        <f>""</f>
        <v/>
      </c>
      <c r="C58">
        <f>""</f>
        <v/>
      </c>
      <c r="F58">
        <f>""</f>
        <v/>
      </c>
    </row>
    <row r="59">
      <c r="B59">
        <f>""</f>
        <v/>
      </c>
      <c r="C59">
        <f>""</f>
        <v/>
      </c>
      <c r="F59">
        <f>""</f>
        <v/>
      </c>
    </row>
    <row r="60">
      <c r="B60">
        <f>""</f>
        <v/>
      </c>
      <c r="C60">
        <f>""</f>
        <v/>
      </c>
      <c r="F60">
        <f>""</f>
        <v/>
      </c>
    </row>
    <row r="61">
      <c r="B61">
        <f>""</f>
        <v/>
      </c>
      <c r="C61">
        <f>""</f>
        <v/>
      </c>
      <c r="F61">
        <f>""</f>
        <v/>
      </c>
    </row>
    <row r="62">
      <c r="B62">
        <f>""</f>
        <v/>
      </c>
      <c r="C62">
        <f>""</f>
        <v/>
      </c>
      <c r="F62">
        <f>""</f>
        <v/>
      </c>
    </row>
    <row r="63">
      <c r="B63">
        <f>""</f>
        <v/>
      </c>
      <c r="C63">
        <f>""</f>
        <v/>
      </c>
      <c r="F63">
        <f>""</f>
        <v/>
      </c>
    </row>
    <row r="64">
      <c r="B64">
        <f>""</f>
        <v/>
      </c>
      <c r="C64">
        <f>""</f>
        <v/>
      </c>
      <c r="F64">
        <f>""</f>
        <v/>
      </c>
    </row>
    <row r="65">
      <c r="B65">
        <f>""</f>
        <v/>
      </c>
      <c r="C65">
        <f>""</f>
        <v/>
      </c>
      <c r="F65">
        <f>""</f>
        <v/>
      </c>
    </row>
    <row r="66">
      <c r="B66">
        <f>""</f>
        <v/>
      </c>
      <c r="C66">
        <f>""</f>
        <v/>
      </c>
      <c r="F66">
        <f>""</f>
        <v/>
      </c>
    </row>
    <row r="67">
      <c r="B67">
        <f>""</f>
        <v/>
      </c>
      <c r="C67">
        <f>""</f>
        <v/>
      </c>
      <c r="F67">
        <f>""</f>
        <v/>
      </c>
    </row>
    <row r="68">
      <c r="B68">
        <f>""</f>
        <v/>
      </c>
      <c r="C68">
        <f>""</f>
        <v/>
      </c>
      <c r="F68">
        <f>""</f>
        <v/>
      </c>
    </row>
    <row r="69">
      <c r="B69">
        <f>""</f>
        <v/>
      </c>
      <c r="C69">
        <f>""</f>
        <v/>
      </c>
      <c r="F69">
        <f>""</f>
        <v/>
      </c>
    </row>
    <row r="70">
      <c r="B70">
        <f>""</f>
        <v/>
      </c>
      <c r="C70">
        <f>""</f>
        <v/>
      </c>
      <c r="F70">
        <f>""</f>
        <v/>
      </c>
    </row>
    <row r="71">
      <c r="B71">
        <f>""</f>
        <v/>
      </c>
      <c r="C71">
        <f>""</f>
        <v/>
      </c>
      <c r="F71">
        <f>""</f>
        <v/>
      </c>
    </row>
    <row r="72">
      <c r="B72">
        <f>""</f>
        <v/>
      </c>
      <c r="C72">
        <f>""</f>
        <v/>
      </c>
      <c r="F72">
        <f>""</f>
        <v/>
      </c>
    </row>
    <row r="73">
      <c r="B73">
        <f>""</f>
        <v/>
      </c>
      <c r="C73">
        <f>""</f>
        <v/>
      </c>
      <c r="F73">
        <f>""</f>
        <v/>
      </c>
    </row>
    <row r="74">
      <c r="B74">
        <f>""</f>
        <v/>
      </c>
      <c r="C74">
        <f>""</f>
        <v/>
      </c>
      <c r="F74">
        <f>""</f>
        <v/>
      </c>
    </row>
    <row r="75">
      <c r="B75">
        <f>""</f>
        <v/>
      </c>
      <c r="C75">
        <f>""</f>
        <v/>
      </c>
      <c r="F75">
        <f>""</f>
        <v/>
      </c>
    </row>
    <row r="76">
      <c r="B76">
        <f>""</f>
        <v/>
      </c>
      <c r="C76">
        <f>""</f>
        <v/>
      </c>
      <c r="F76">
        <f>""</f>
        <v/>
      </c>
    </row>
    <row r="77">
      <c r="B77">
        <f>""</f>
        <v/>
      </c>
      <c r="C77">
        <f>""</f>
        <v/>
      </c>
      <c r="F77">
        <f>""</f>
        <v/>
      </c>
    </row>
    <row r="78">
      <c r="B78">
        <f>""</f>
        <v/>
      </c>
      <c r="C78">
        <f>""</f>
        <v/>
      </c>
      <c r="F78">
        <f>""</f>
        <v/>
      </c>
    </row>
    <row r="79">
      <c r="B79">
        <f>""</f>
        <v/>
      </c>
      <c r="C79">
        <f>""</f>
        <v/>
      </c>
      <c r="F79">
        <f>""</f>
        <v/>
      </c>
    </row>
    <row r="80">
      <c r="B80">
        <f>""</f>
        <v/>
      </c>
      <c r="C80">
        <f>""</f>
        <v/>
      </c>
      <c r="F80">
        <f>""</f>
        <v/>
      </c>
    </row>
    <row r="81">
      <c r="B81">
        <f>""</f>
        <v/>
      </c>
      <c r="C81">
        <f>""</f>
        <v/>
      </c>
      <c r="F81">
        <f>""</f>
        <v/>
      </c>
    </row>
    <row r="82">
      <c r="B82">
        <f>""</f>
        <v/>
      </c>
      <c r="C82">
        <f>""</f>
        <v/>
      </c>
      <c r="F82">
        <f>""</f>
        <v/>
      </c>
    </row>
    <row r="83">
      <c r="B83">
        <f>""</f>
        <v/>
      </c>
      <c r="C83">
        <f>""</f>
        <v/>
      </c>
      <c r="F83">
        <f>""</f>
        <v/>
      </c>
    </row>
    <row r="84">
      <c r="B84">
        <f>""</f>
        <v/>
      </c>
      <c r="C84">
        <f>""</f>
        <v/>
      </c>
      <c r="F84">
        <f>""</f>
        <v/>
      </c>
    </row>
    <row r="85">
      <c r="B85">
        <f>""</f>
        <v/>
      </c>
      <c r="C85">
        <f>""</f>
        <v/>
      </c>
      <c r="F85">
        <f>""</f>
        <v/>
      </c>
    </row>
    <row r="86">
      <c r="B86">
        <f>""</f>
        <v/>
      </c>
      <c r="C86">
        <f>""</f>
        <v/>
      </c>
      <c r="F86">
        <f>""</f>
        <v/>
      </c>
    </row>
    <row r="87">
      <c r="B87">
        <f>""</f>
        <v/>
      </c>
      <c r="C87">
        <f>""</f>
        <v/>
      </c>
      <c r="F87">
        <f>""</f>
        <v/>
      </c>
    </row>
    <row r="88">
      <c r="B88">
        <f>""</f>
        <v/>
      </c>
      <c r="C88">
        <f>""</f>
        <v/>
      </c>
      <c r="F88">
        <f>""</f>
        <v/>
      </c>
    </row>
    <row r="89">
      <c r="B89">
        <f>""</f>
        <v/>
      </c>
      <c r="C89">
        <f>""</f>
        <v/>
      </c>
      <c r="F89">
        <f>""</f>
        <v/>
      </c>
    </row>
    <row r="90">
      <c r="B90">
        <f>""</f>
        <v/>
      </c>
      <c r="C90">
        <f>""</f>
        <v/>
      </c>
      <c r="F90">
        <f>""</f>
        <v/>
      </c>
    </row>
    <row r="91">
      <c r="B91">
        <f>""</f>
        <v/>
      </c>
      <c r="C91">
        <f>""</f>
        <v/>
      </c>
      <c r="F91">
        <f>""</f>
        <v/>
      </c>
    </row>
    <row r="92">
      <c r="B92">
        <f>""</f>
        <v/>
      </c>
      <c r="C92">
        <f>""</f>
        <v/>
      </c>
      <c r="F92">
        <f>""</f>
        <v/>
      </c>
    </row>
    <row r="93">
      <c r="B93">
        <f>""</f>
        <v/>
      </c>
      <c r="C93">
        <f>""</f>
        <v/>
      </c>
      <c r="F93">
        <f>""</f>
        <v/>
      </c>
    </row>
    <row r="94">
      <c r="B94">
        <f>""</f>
        <v/>
      </c>
      <c r="C94">
        <f>""</f>
        <v/>
      </c>
      <c r="F94">
        <f>""</f>
        <v/>
      </c>
    </row>
    <row r="95">
      <c r="B95">
        <f>""</f>
        <v/>
      </c>
      <c r="C95">
        <f>""</f>
        <v/>
      </c>
      <c r="F95">
        <f>""</f>
        <v/>
      </c>
    </row>
    <row r="96">
      <c r="B96">
        <f>""</f>
        <v/>
      </c>
      <c r="C96">
        <f>""</f>
        <v/>
      </c>
      <c r="F96">
        <f>""</f>
        <v/>
      </c>
    </row>
    <row r="97">
      <c r="B97">
        <f>""</f>
        <v/>
      </c>
      <c r="C97">
        <f>""</f>
        <v/>
      </c>
      <c r="F97">
        <f>""</f>
        <v/>
      </c>
    </row>
    <row r="98">
      <c r="B98">
        <f>""</f>
        <v/>
      </c>
      <c r="C98">
        <f>""</f>
        <v/>
      </c>
      <c r="F98">
        <f>""</f>
        <v/>
      </c>
    </row>
    <row r="99">
      <c r="B99">
        <f>""</f>
        <v/>
      </c>
      <c r="C99">
        <f>""</f>
        <v/>
      </c>
      <c r="F99">
        <f>""</f>
        <v/>
      </c>
    </row>
    <row r="100">
      <c r="B100">
        <f>""</f>
        <v/>
      </c>
      <c r="C100">
        <f>""</f>
        <v/>
      </c>
      <c r="F100">
        <f>""</f>
        <v/>
      </c>
    </row>
    <row r="101">
      <c r="B101">
        <f>""</f>
        <v/>
      </c>
      <c r="C101">
        <f>""</f>
        <v/>
      </c>
      <c r="F101">
        <f>""</f>
        <v/>
      </c>
    </row>
  </sheetData>
  <mergeCells count="19">
    <mergeCell ref="A1:N1"/>
    <mergeCell ref="A2:N2"/>
    <mergeCell ref="A5:C5"/>
    <mergeCell ref="A6:C7"/>
    <mergeCell ref="D5:F5"/>
    <mergeCell ref="D6:F7"/>
    <mergeCell ref="G5:I5"/>
    <mergeCell ref="G6:I7"/>
    <mergeCell ref="J5:L5"/>
    <mergeCell ref="J6:L7"/>
    <mergeCell ref="A9:C9"/>
    <mergeCell ref="A10:C11"/>
    <mergeCell ref="D9:F9"/>
    <mergeCell ref="D10:F11"/>
    <mergeCell ref="G9:I9"/>
    <mergeCell ref="G10:I11"/>
    <mergeCell ref="J9:L9"/>
    <mergeCell ref="J10:L11"/>
    <mergeCell ref="A29:B29"/>
  </mergeCells>
  <conditionalFormatting sqref="B15:B25">
    <cfRule type="dataBar" priority="1">
      <dataBar showValue="1">
        <cfvo type="min"/>
        <cfvo type="max"/>
        <color rgb="002D6A9F"/>
      </dataBar>
    </cfRule>
  </conditionalFormatting>
  <conditionalFormatting sqref="B33">
    <cfRule type="expression" priority="2" dxfId="0">
      <formula>B33="Conforme"</formula>
    </cfRule>
    <cfRule type="expression" priority="3" dxfId="1">
      <formula>B33="À vérifier"</formula>
    </cfRule>
  </conditionalFormatting>
  <pageMargins left="0.75" right="0.75" top="1" bottom="1" header="0.5" footer="0.5"/>
  <pageSetup orientation="landscape" fitToHeight="1"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U205"/>
  <sheetViews>
    <sheetView showGridLines="0" workbookViewId="0">
      <pane ySplit="5" topLeftCell="A6" activePane="bottomLeft" state="frozen"/>
      <selection pane="bottomLeft" activeCell="A1" sqref="A1"/>
    </sheetView>
  </sheetViews>
  <sheetFormatPr baseColWidth="8" defaultRowHeight="15"/>
  <cols>
    <col width="16" customWidth="1" min="1" max="1"/>
    <col width="14" customWidth="1" min="2" max="2"/>
    <col width="27" customWidth="1" min="3" max="3"/>
    <col width="18" customWidth="1" min="4" max="4"/>
    <col width="25" customWidth="1" min="5" max="5"/>
    <col width="35" customWidth="1" min="6" max="6"/>
    <col width="29" customWidth="1" min="7" max="7"/>
    <col width="12" customWidth="1" min="8" max="8"/>
    <col width="18" customWidth="1" min="9" max="9"/>
    <col width="18" customWidth="1" min="10" max="10"/>
    <col width="15" customWidth="1" min="11" max="11"/>
    <col width="12" customWidth="1" min="12" max="12"/>
    <col width="14" customWidth="1" min="13" max="13"/>
    <col width="12" customWidth="1" min="14" max="14"/>
    <col width="14" customWidth="1" min="15" max="15"/>
    <col width="16" customWidth="1" min="16" max="16"/>
    <col width="19" customWidth="1" min="17" max="17"/>
    <col width="16" customWidth="1" min="18" max="18"/>
    <col width="16" customWidth="1" min="19" max="19"/>
    <col width="24" customWidth="1" min="20" max="20"/>
    <col width="30" customWidth="1" min="21" max="21"/>
  </cols>
  <sheetData>
    <row r="1" ht="26" customHeight="1">
      <c r="A1" s="1" t="inlineStr">
        <is>
          <t>Registre des coûts d’achat</t>
        </is>
      </c>
    </row>
    <row r="2" ht="32" customHeight="1">
      <c r="A2" s="2" t="inlineStr">
        <is>
          <t>Saisissez un achat par ligne dans les cellules jaunes. Les taxes et les totaux sont calculés automatiquement.</t>
        </is>
      </c>
    </row>
    <row r="3" ht="28" customHeight="1">
      <c r="A3" s="17" t="inlineStr">
        <is>
          <t>Les montants unitaires doivent être saisis avant taxes. Utilisez le statut fiscal approprié pour chaque achat. Une facture non payée dont la date d’échéance est dépassée est affichée en rouge pâle.</t>
        </is>
      </c>
      <c r="B3" s="32" t="n"/>
      <c r="C3" s="32" t="n"/>
      <c r="D3" s="32" t="n"/>
      <c r="E3" s="32" t="n"/>
      <c r="F3" s="32" t="n"/>
      <c r="G3" s="32" t="n"/>
      <c r="H3" s="32" t="n"/>
      <c r="I3" s="32" t="n"/>
      <c r="J3" s="32" t="n"/>
      <c r="K3" s="32" t="n"/>
      <c r="L3" s="32" t="n"/>
      <c r="M3" s="32" t="n"/>
      <c r="N3" s="32" t="n"/>
      <c r="O3" s="32" t="n"/>
      <c r="P3" s="32" t="n"/>
      <c r="Q3" s="32" t="n"/>
      <c r="R3" s="32" t="n"/>
      <c r="S3" s="32" t="n"/>
      <c r="T3" s="32" t="n"/>
      <c r="U3" s="14" t="n"/>
    </row>
    <row r="5" ht="42" customHeight="1">
      <c r="A5" s="18" t="inlineStr">
        <is>
          <t>ID achat</t>
        </is>
      </c>
      <c r="B5" s="18" t="inlineStr">
        <is>
          <t>Date d’achat</t>
        </is>
      </c>
      <c r="C5" s="18" t="inlineStr">
        <is>
          <t>Fournisseur</t>
        </is>
      </c>
      <c r="D5" s="18" t="inlineStr">
        <is>
          <t>No de facture</t>
        </is>
      </c>
      <c r="E5" s="18" t="inlineStr">
        <is>
          <t>Catégorie d’achat</t>
        </is>
      </c>
      <c r="F5" s="18" t="inlineStr">
        <is>
          <t>Description</t>
        </is>
      </c>
      <c r="G5" s="18" t="inlineStr">
        <is>
          <t>Projet / centre de coûts</t>
        </is>
      </c>
      <c r="H5" s="18" t="inlineStr">
        <is>
          <t>Quantité</t>
        </is>
      </c>
      <c r="I5" s="18" t="inlineStr">
        <is>
          <t>Coût unitaire avant taxes</t>
        </is>
      </c>
      <c r="J5" s="18" t="inlineStr">
        <is>
          <t>Montant avant taxes</t>
        </is>
      </c>
      <c r="K5" s="18" t="inlineStr">
        <is>
          <t>Statut fiscal</t>
        </is>
      </c>
      <c r="L5" s="18" t="inlineStr">
        <is>
          <t>Taux TPS</t>
        </is>
      </c>
      <c r="M5" s="18" t="inlineStr">
        <is>
          <t>TPS</t>
        </is>
      </c>
      <c r="N5" s="18" t="inlineStr">
        <is>
          <t>Taux TVQ</t>
        </is>
      </c>
      <c r="O5" s="18" t="inlineStr">
        <is>
          <t>TVQ</t>
        </is>
      </c>
      <c r="P5" s="18" t="inlineStr">
        <is>
          <t>Coût total</t>
        </is>
      </c>
      <c r="Q5" s="18" t="inlineStr">
        <is>
          <t>État de paiement</t>
        </is>
      </c>
      <c r="R5" s="18" t="inlineStr">
        <is>
          <t>Date d’échéance</t>
        </is>
      </c>
      <c r="S5" s="18" t="inlineStr">
        <is>
          <t>Date de paiement</t>
        </is>
      </c>
      <c r="T5" s="18" t="inlineStr">
        <is>
          <t>Mode de paiement</t>
        </is>
      </c>
      <c r="U5" s="18" t="inlineStr">
        <is>
          <t>Notes</t>
        </is>
      </c>
    </row>
    <row r="6">
      <c r="A6" s="19">
        <f>IF(B6="","",TEXT(B6,"yyyymmdd")&amp;"-"&amp;TEXT(ROW()-5,"000"))</f>
        <v/>
      </c>
      <c r="B6" s="44" t="n">
        <v>46222</v>
      </c>
      <c r="C6" s="21" t="inlineStr">
        <is>
          <t>Bureau en Gros</t>
        </is>
      </c>
      <c r="D6" s="22" t="inlineStr">
        <is>
          <t>BG-2026-458921</t>
        </is>
      </c>
      <c r="E6" s="21" t="inlineStr">
        <is>
          <t>Fournitures de bureau</t>
        </is>
      </c>
      <c r="F6" s="23" t="inlineStr">
        <is>
          <t>Papier, cartouches d’encre et classeurs</t>
        </is>
      </c>
      <c r="G6" s="21" t="inlineStr">
        <is>
          <t>Administration</t>
        </is>
      </c>
      <c r="H6" s="24" t="n">
        <v>1</v>
      </c>
      <c r="I6" s="45" t="n">
        <v>186.45</v>
      </c>
      <c r="J6" s="46">
        <f>IF(B6="","",IFERROR(H6*I6,0))</f>
        <v/>
      </c>
      <c r="K6" s="21" t="inlineStr">
        <is>
          <t>Taxable</t>
        </is>
      </c>
      <c r="L6" s="47">
        <f>IF(B6="","",IFERROR(VLOOKUP(K6,'Paramètres'!$A$6:$C$8,2,FALSE),0))</f>
        <v/>
      </c>
      <c r="M6" s="46">
        <f>IF(B6="","",IFERROR(J6*L6,0))</f>
        <v/>
      </c>
      <c r="N6" s="47">
        <f>IF(B6="","",IFERROR(VLOOKUP(K6,'Paramètres'!$A$6:$C$8,3,FALSE),0))</f>
        <v/>
      </c>
      <c r="O6" s="46">
        <f>IF(B6="","",IFERROR(J6*N6,0))</f>
        <v/>
      </c>
      <c r="P6" s="46">
        <f>IF(B6="","",IFERROR(J6+M6+O6,0))</f>
        <v/>
      </c>
      <c r="Q6" s="21" t="inlineStr">
        <is>
          <t>Payé</t>
        </is>
      </c>
      <c r="R6" s="44" t="n">
        <v>46252</v>
      </c>
      <c r="S6" s="44" t="n">
        <v>46222</v>
      </c>
      <c r="T6" s="21" t="inlineStr">
        <is>
          <t>Carte de crédit</t>
        </is>
      </c>
      <c r="U6" s="23" t="inlineStr">
        <is>
          <t>Achat mensuel de fournitures</t>
        </is>
      </c>
    </row>
    <row r="7">
      <c r="A7" s="19">
        <f>IF(B7="","",TEXT(B7,"yyyymmdd")&amp;"-"&amp;TEXT(ROW()-5,"000"))</f>
        <v/>
      </c>
      <c r="B7" s="44" t="n">
        <v>46229</v>
      </c>
      <c r="C7" s="21" t="inlineStr">
        <is>
          <t>Adobe Canada</t>
        </is>
      </c>
      <c r="D7" s="22" t="inlineStr">
        <is>
          <t>ADB-2026-0184</t>
        </is>
      </c>
      <c r="E7" s="21" t="inlineStr">
        <is>
          <t>Logiciels et abonnements</t>
        </is>
      </c>
      <c r="F7" s="23" t="inlineStr">
        <is>
          <t>Abonnement Creative Cloud pour équipe</t>
        </is>
      </c>
      <c r="G7" s="21" t="inlineStr">
        <is>
          <t>Administration</t>
        </is>
      </c>
      <c r="H7" s="24" t="n">
        <v>1</v>
      </c>
      <c r="I7" s="45" t="n">
        <v>89.98999999999999</v>
      </c>
      <c r="J7" s="46">
        <f>IF(B7="","",IFERROR(H7*I7,0))</f>
        <v/>
      </c>
      <c r="K7" s="21" t="inlineStr">
        <is>
          <t>Taxable</t>
        </is>
      </c>
      <c r="L7" s="47">
        <f>IF(B7="","",IFERROR(VLOOKUP(K7,'Paramètres'!$A$6:$C$8,2,FALSE),0))</f>
        <v/>
      </c>
      <c r="M7" s="46">
        <f>IF(B7="","",IFERROR(J7*L7,0))</f>
        <v/>
      </c>
      <c r="N7" s="47">
        <f>IF(B7="","",IFERROR(VLOOKUP(K7,'Paramètres'!$A$6:$C$8,3,FALSE),0))</f>
        <v/>
      </c>
      <c r="O7" s="46">
        <f>IF(B7="","",IFERROR(J7*N7,0))</f>
        <v/>
      </c>
      <c r="P7" s="46">
        <f>IF(B7="","",IFERROR(J7+M7+O7,0))</f>
        <v/>
      </c>
      <c r="Q7" s="21" t="inlineStr">
        <is>
          <t>Payé</t>
        </is>
      </c>
      <c r="R7" s="44" t="n">
        <v>46229</v>
      </c>
      <c r="S7" s="44" t="n">
        <v>46229</v>
      </c>
      <c r="T7" s="21" t="inlineStr">
        <is>
          <t>Carte de crédit</t>
        </is>
      </c>
      <c r="U7" s="23" t="inlineStr">
        <is>
          <t>Abonnement mensuel</t>
        </is>
      </c>
    </row>
    <row r="8">
      <c r="A8" s="19">
        <f>IF(B8="","",TEXT(B8,"yyyymmdd")&amp;"-"&amp;TEXT(ROW()-5,"000"))</f>
        <v/>
      </c>
      <c r="B8" s="44" t="n">
        <v>46235</v>
      </c>
      <c r="C8" s="21" t="inlineStr">
        <is>
          <t>Vidéotron Affaires</t>
        </is>
      </c>
      <c r="D8" s="22" t="inlineStr">
        <is>
          <t>VDA-2026-781456</t>
        </is>
      </c>
      <c r="E8" s="21" t="inlineStr">
        <is>
          <t>Télécommunications</t>
        </is>
      </c>
      <c r="F8" s="23" t="inlineStr">
        <is>
          <t>Internet affaires</t>
        </is>
      </c>
      <c r="G8" s="21" t="inlineStr">
        <is>
          <t>Administration</t>
        </is>
      </c>
      <c r="H8" s="24" t="n">
        <v>1</v>
      </c>
      <c r="I8" s="45" t="n">
        <v>119.95</v>
      </c>
      <c r="J8" s="46">
        <f>IF(B8="","",IFERROR(H8*I8,0))</f>
        <v/>
      </c>
      <c r="K8" s="21" t="inlineStr">
        <is>
          <t>Taxable</t>
        </is>
      </c>
      <c r="L8" s="47">
        <f>IF(B8="","",IFERROR(VLOOKUP(K8,'Paramètres'!$A$6:$C$8,2,FALSE),0))</f>
        <v/>
      </c>
      <c r="M8" s="46">
        <f>IF(B8="","",IFERROR(J8*L8,0))</f>
        <v/>
      </c>
      <c r="N8" s="47">
        <f>IF(B8="","",IFERROR(VLOOKUP(K8,'Paramètres'!$A$6:$C$8,3,FALSE),0))</f>
        <v/>
      </c>
      <c r="O8" s="46">
        <f>IF(B8="","",IFERROR(J8*N8,0))</f>
        <v/>
      </c>
      <c r="P8" s="46">
        <f>IF(B8="","",IFERROR(J8+M8+O8,0))</f>
        <v/>
      </c>
      <c r="Q8" s="21" t="inlineStr">
        <is>
          <t>Payé</t>
        </is>
      </c>
      <c r="R8" s="44" t="n">
        <v>46265</v>
      </c>
      <c r="S8" s="44" t="n">
        <v>46235</v>
      </c>
      <c r="T8" s="21" t="inlineStr">
        <is>
          <t>Prélèvement automatique</t>
        </is>
      </c>
      <c r="U8" s="23" t="inlineStr"/>
    </row>
    <row r="9">
      <c r="A9" s="19">
        <f>IF(B9="","",TEXT(B9,"yyyymmdd")&amp;"-"&amp;TEXT(ROW()-5,"000"))</f>
        <v/>
      </c>
      <c r="B9" s="44" t="n">
        <v>46242</v>
      </c>
      <c r="C9" s="21" t="inlineStr">
        <is>
          <t>Imprimerie du Vieux-Port</t>
        </is>
      </c>
      <c r="D9" s="22" t="inlineStr">
        <is>
          <t>IVP-260116</t>
        </is>
      </c>
      <c r="E9" s="21" t="inlineStr">
        <is>
          <t>Publicité et marketing</t>
        </is>
      </c>
      <c r="F9" s="23" t="inlineStr">
        <is>
          <t>Impression de dépliants promotionnels</t>
        </is>
      </c>
      <c r="G9" s="21" t="inlineStr">
        <is>
          <t>Développement des affaires</t>
        </is>
      </c>
      <c r="H9" s="24" t="n">
        <v>500</v>
      </c>
      <c r="I9" s="45" t="n">
        <v>0.42</v>
      </c>
      <c r="J9" s="46">
        <f>IF(B9="","",IFERROR(H9*I9,0))</f>
        <v/>
      </c>
      <c r="K9" s="21" t="inlineStr">
        <is>
          <t>Taxable</t>
        </is>
      </c>
      <c r="L9" s="47">
        <f>IF(B9="","",IFERROR(VLOOKUP(K9,'Paramètres'!$A$6:$C$8,2,FALSE),0))</f>
        <v/>
      </c>
      <c r="M9" s="46">
        <f>IF(B9="","",IFERROR(J9*L9,0))</f>
        <v/>
      </c>
      <c r="N9" s="47">
        <f>IF(B9="","",IFERROR(VLOOKUP(K9,'Paramètres'!$A$6:$C$8,3,FALSE),0))</f>
        <v/>
      </c>
      <c r="O9" s="46">
        <f>IF(B9="","",IFERROR(J9*N9,0))</f>
        <v/>
      </c>
      <c r="P9" s="46">
        <f>IF(B9="","",IFERROR(J9+M9+O9,0))</f>
        <v/>
      </c>
      <c r="Q9" s="21" t="inlineStr">
        <is>
          <t>À payer</t>
        </is>
      </c>
      <c r="R9" s="44" t="n">
        <v>46264</v>
      </c>
      <c r="S9" s="44" t="n"/>
      <c r="T9" s="21" t="inlineStr">
        <is>
          <t>Virement bancaire</t>
        </is>
      </c>
      <c r="U9" s="23" t="inlineStr">
        <is>
          <t>Campagne automne</t>
        </is>
      </c>
    </row>
    <row r="10">
      <c r="A10" s="19">
        <f>IF(B10="","",TEXT(B10,"yyyymmdd")&amp;"-"&amp;TEXT(ROW()-5,"000"))</f>
        <v/>
      </c>
      <c r="B10" s="44" t="n">
        <v>46247</v>
      </c>
      <c r="C10" s="21" t="inlineStr">
        <is>
          <t>Petro-Canada</t>
        </is>
      </c>
      <c r="D10" s="22" t="inlineStr">
        <is>
          <t>PC-002518</t>
        </is>
      </c>
      <c r="E10" s="21" t="inlineStr">
        <is>
          <t>Déplacements</t>
        </is>
      </c>
      <c r="F10" s="23" t="inlineStr">
        <is>
          <t>Carburant pour visite client à Québec</t>
        </is>
      </c>
      <c r="G10" s="21" t="inlineStr">
        <is>
          <t>Client — Nordik Design</t>
        </is>
      </c>
      <c r="H10" s="24" t="n">
        <v>1</v>
      </c>
      <c r="I10" s="45" t="n">
        <v>74.38</v>
      </c>
      <c r="J10" s="46">
        <f>IF(B10="","",IFERROR(H10*I10,0))</f>
        <v/>
      </c>
      <c r="K10" s="21" t="inlineStr">
        <is>
          <t>Taxable</t>
        </is>
      </c>
      <c r="L10" s="47">
        <f>IF(B10="","",IFERROR(VLOOKUP(K10,'Paramètres'!$A$6:$C$8,2,FALSE),0))</f>
        <v/>
      </c>
      <c r="M10" s="46">
        <f>IF(B10="","",IFERROR(J10*L10,0))</f>
        <v/>
      </c>
      <c r="N10" s="47">
        <f>IF(B10="","",IFERROR(VLOOKUP(K10,'Paramètres'!$A$6:$C$8,3,FALSE),0))</f>
        <v/>
      </c>
      <c r="O10" s="46">
        <f>IF(B10="","",IFERROR(J10*N10,0))</f>
        <v/>
      </c>
      <c r="P10" s="46">
        <f>IF(B10="","",IFERROR(J10+M10+O10,0))</f>
        <v/>
      </c>
      <c r="Q10" s="21" t="inlineStr">
        <is>
          <t>Payé</t>
        </is>
      </c>
      <c r="R10" s="44" t="n">
        <v>46247</v>
      </c>
      <c r="S10" s="44" t="n">
        <v>46247</v>
      </c>
      <c r="T10" s="21" t="inlineStr">
        <is>
          <t>Carte de crédit</t>
        </is>
      </c>
      <c r="U10" s="23" t="inlineStr"/>
    </row>
    <row r="11">
      <c r="A11" s="19">
        <f>IF(B11="","",TEXT(B11,"yyyymmdd")&amp;"-"&amp;TEXT(ROW()-5,"000"))</f>
        <v/>
      </c>
      <c r="B11" s="44" t="n">
        <v>46253</v>
      </c>
      <c r="C11" s="21" t="inlineStr">
        <is>
          <t>Solutions TI Boréal</t>
        </is>
      </c>
      <c r="D11" s="22" t="inlineStr">
        <is>
          <t>STIB-1048</t>
        </is>
      </c>
      <c r="E11" s="21" t="inlineStr">
        <is>
          <t>Matériel informatique</t>
        </is>
      </c>
      <c r="F11" s="23" t="inlineStr">
        <is>
          <t>Écran 27 pouces pour poste administratif</t>
        </is>
      </c>
      <c r="G11" s="21" t="inlineStr">
        <is>
          <t>Administration</t>
        </is>
      </c>
      <c r="H11" s="24" t="n">
        <v>2</v>
      </c>
      <c r="I11" s="45" t="n">
        <v>289</v>
      </c>
      <c r="J11" s="46">
        <f>IF(B11="","",IFERROR(H11*I11,0))</f>
        <v/>
      </c>
      <c r="K11" s="21" t="inlineStr">
        <is>
          <t>Taxable</t>
        </is>
      </c>
      <c r="L11" s="47">
        <f>IF(B11="","",IFERROR(VLOOKUP(K11,'Paramètres'!$A$6:$C$8,2,FALSE),0))</f>
        <v/>
      </c>
      <c r="M11" s="46">
        <f>IF(B11="","",IFERROR(J11*L11,0))</f>
        <v/>
      </c>
      <c r="N11" s="47">
        <f>IF(B11="","",IFERROR(VLOOKUP(K11,'Paramètres'!$A$6:$C$8,3,FALSE),0))</f>
        <v/>
      </c>
      <c r="O11" s="46">
        <f>IF(B11="","",IFERROR(J11*N11,0))</f>
        <v/>
      </c>
      <c r="P11" s="46">
        <f>IF(B11="","",IFERROR(J11+M11+O11,0))</f>
        <v/>
      </c>
      <c r="Q11" s="21" t="inlineStr">
        <is>
          <t>À payer</t>
        </is>
      </c>
      <c r="R11" s="44" t="n">
        <v>46275</v>
      </c>
      <c r="S11" s="44" t="n"/>
      <c r="T11" s="21" t="inlineStr">
        <is>
          <t>Virement bancaire</t>
        </is>
      </c>
      <c r="U11" s="23" t="inlineStr">
        <is>
          <t>Livraison incluse</t>
        </is>
      </c>
    </row>
    <row r="12">
      <c r="A12" s="19">
        <f>IF(B12="","",TEXT(B12,"yyyymmdd")&amp;"-"&amp;TEXT(ROW()-5,"000"))</f>
        <v/>
      </c>
      <c r="B12" s="44" t="n">
        <v>46257</v>
      </c>
      <c r="C12" s="21" t="inlineStr">
        <is>
          <t>Bureau en Gros</t>
        </is>
      </c>
      <c r="D12" s="22" t="inlineStr">
        <is>
          <t>BG-461203</t>
        </is>
      </c>
      <c r="E12" s="21" t="inlineStr">
        <is>
          <t>Fournitures de bureau</t>
        </is>
      </c>
      <c r="F12" s="23" t="inlineStr">
        <is>
          <t>Reliures et étiquettes d’expédition</t>
        </is>
      </c>
      <c r="G12" s="21" t="inlineStr">
        <is>
          <t>Client — Atelier Boréal</t>
        </is>
      </c>
      <c r="H12" s="24" t="n">
        <v>1</v>
      </c>
      <c r="I12" s="45" t="n">
        <v>62.75</v>
      </c>
      <c r="J12" s="46">
        <f>IF(B12="","",IFERROR(H12*I12,0))</f>
        <v/>
      </c>
      <c r="K12" s="21" t="inlineStr">
        <is>
          <t>Taxable</t>
        </is>
      </c>
      <c r="L12" s="47">
        <f>IF(B12="","",IFERROR(VLOOKUP(K12,'Paramètres'!$A$6:$C$8,2,FALSE),0))</f>
        <v/>
      </c>
      <c r="M12" s="46">
        <f>IF(B12="","",IFERROR(J12*L12,0))</f>
        <v/>
      </c>
      <c r="N12" s="47">
        <f>IF(B12="","",IFERROR(VLOOKUP(K12,'Paramètres'!$A$6:$C$8,3,FALSE),0))</f>
        <v/>
      </c>
      <c r="O12" s="46">
        <f>IF(B12="","",IFERROR(J12*N12,0))</f>
        <v/>
      </c>
      <c r="P12" s="46">
        <f>IF(B12="","",IFERROR(J12+M12+O12,0))</f>
        <v/>
      </c>
      <c r="Q12" s="21" t="inlineStr">
        <is>
          <t>Payé</t>
        </is>
      </c>
      <c r="R12" s="44" t="n">
        <v>46287</v>
      </c>
      <c r="S12" s="44" t="n">
        <v>46257</v>
      </c>
      <c r="T12" s="21" t="inlineStr">
        <is>
          <t>Carte de débit</t>
        </is>
      </c>
      <c r="U12" s="23" t="inlineStr"/>
    </row>
    <row r="13">
      <c r="A13" s="19">
        <f>IF(B13="","",TEXT(B13,"yyyymmdd")&amp;"-"&amp;TEXT(ROW()-5,"000"))</f>
        <v/>
      </c>
      <c r="B13" s="44" t="n">
        <v>46260</v>
      </c>
      <c r="C13" s="21" t="inlineStr">
        <is>
          <t>Adobe Canada</t>
        </is>
      </c>
      <c r="D13" s="22" t="inlineStr">
        <is>
          <t>ADB-2026-0221</t>
        </is>
      </c>
      <c r="E13" s="21" t="inlineStr">
        <is>
          <t>Logiciels et abonnements</t>
        </is>
      </c>
      <c r="F13" s="23" t="inlineStr">
        <is>
          <t>Abonnement Creative Cloud pour équipe</t>
        </is>
      </c>
      <c r="G13" s="21" t="inlineStr">
        <is>
          <t>Administration</t>
        </is>
      </c>
      <c r="H13" s="24" t="n">
        <v>1</v>
      </c>
      <c r="I13" s="45" t="n">
        <v>89.98999999999999</v>
      </c>
      <c r="J13" s="46">
        <f>IF(B13="","",IFERROR(H13*I13,0))</f>
        <v/>
      </c>
      <c r="K13" s="21" t="inlineStr">
        <is>
          <t>Taxable</t>
        </is>
      </c>
      <c r="L13" s="47">
        <f>IF(B13="","",IFERROR(VLOOKUP(K13,'Paramètres'!$A$6:$C$8,2,FALSE),0))</f>
        <v/>
      </c>
      <c r="M13" s="46">
        <f>IF(B13="","",IFERROR(J13*L13,0))</f>
        <v/>
      </c>
      <c r="N13" s="47">
        <f>IF(B13="","",IFERROR(VLOOKUP(K13,'Paramètres'!$A$6:$C$8,3,FALSE),0))</f>
        <v/>
      </c>
      <c r="O13" s="46">
        <f>IF(B13="","",IFERROR(J13*N13,0))</f>
        <v/>
      </c>
      <c r="P13" s="46">
        <f>IF(B13="","",IFERROR(J13+M13+O13,0))</f>
        <v/>
      </c>
      <c r="Q13" s="21" t="inlineStr">
        <is>
          <t>Payé</t>
        </is>
      </c>
      <c r="R13" s="44" t="n">
        <v>46260</v>
      </c>
      <c r="S13" s="44" t="n">
        <v>46260</v>
      </c>
      <c r="T13" s="21" t="inlineStr">
        <is>
          <t>Carte de crédit</t>
        </is>
      </c>
      <c r="U13" s="23" t="inlineStr">
        <is>
          <t>Abonnement mensuel</t>
        </is>
      </c>
    </row>
    <row r="14">
      <c r="A14" s="19">
        <f>IF(B14="","",TEXT(B14,"yyyymmdd")&amp;"-"&amp;TEXT(ROW()-5,"000"))</f>
        <v/>
      </c>
      <c r="B14" s="44" t="n">
        <v>46263</v>
      </c>
      <c r="C14" s="21" t="inlineStr">
        <is>
          <t>Imprimerie du Vieux-Port</t>
        </is>
      </c>
      <c r="D14" s="22" t="inlineStr">
        <is>
          <t>IVP-260211</t>
        </is>
      </c>
      <c r="E14" s="21" t="inlineStr">
        <is>
          <t>Publicité et marketing</t>
        </is>
      </c>
      <c r="F14" s="23" t="inlineStr">
        <is>
          <t>Affiches pour salon commercial</t>
        </is>
      </c>
      <c r="G14" s="21" t="inlineStr">
        <is>
          <t>Développement des affaires</t>
        </is>
      </c>
      <c r="H14" s="24" t="n">
        <v>100</v>
      </c>
      <c r="I14" s="45" t="n">
        <v>2.1</v>
      </c>
      <c r="J14" s="46">
        <f>IF(B14="","",IFERROR(H14*I14,0))</f>
        <v/>
      </c>
      <c r="K14" s="21" t="inlineStr">
        <is>
          <t>Taxable</t>
        </is>
      </c>
      <c r="L14" s="47">
        <f>IF(B14="","",IFERROR(VLOOKUP(K14,'Paramètres'!$A$6:$C$8,2,FALSE),0))</f>
        <v/>
      </c>
      <c r="M14" s="46">
        <f>IF(B14="","",IFERROR(J14*L14,0))</f>
        <v/>
      </c>
      <c r="N14" s="47">
        <f>IF(B14="","",IFERROR(VLOOKUP(K14,'Paramètres'!$A$6:$C$8,3,FALSE),0))</f>
        <v/>
      </c>
      <c r="O14" s="46">
        <f>IF(B14="","",IFERROR(J14*N14,0))</f>
        <v/>
      </c>
      <c r="P14" s="46">
        <f>IF(B14="","",IFERROR(J14+M14+O14,0))</f>
        <v/>
      </c>
      <c r="Q14" s="21" t="inlineStr">
        <is>
          <t>Paiement partiel</t>
        </is>
      </c>
      <c r="R14" s="44" t="n">
        <v>46279</v>
      </c>
      <c r="S14" s="44" t="n"/>
      <c r="T14" s="21" t="inlineStr">
        <is>
          <t>Chèque</t>
        </is>
      </c>
      <c r="U14" s="23" t="inlineStr">
        <is>
          <t>Solde à confirmer</t>
        </is>
      </c>
    </row>
    <row r="15">
      <c r="A15" s="19">
        <f>IF(B15="","",TEXT(B15,"yyyymmdd")&amp;"-"&amp;TEXT(ROW()-5,"000"))</f>
        <v/>
      </c>
      <c r="B15" s="44" t="n">
        <v>46265</v>
      </c>
      <c r="C15" s="21" t="inlineStr">
        <is>
          <t>Solutions TI Boréal</t>
        </is>
      </c>
      <c r="D15" s="22" t="inlineStr">
        <is>
          <t>STIB-1086</t>
        </is>
      </c>
      <c r="E15" s="21" t="inlineStr">
        <is>
          <t>Sous-traitance</t>
        </is>
      </c>
      <c r="F15" s="23" t="inlineStr">
        <is>
          <t>Configuration et migration de postes</t>
        </is>
      </c>
      <c r="G15" s="21" t="inlineStr">
        <is>
          <t>Client — Gestion Lavoie</t>
        </is>
      </c>
      <c r="H15" s="24" t="n">
        <v>6</v>
      </c>
      <c r="I15" s="45" t="n">
        <v>95</v>
      </c>
      <c r="J15" s="46">
        <f>IF(B15="","",IFERROR(H15*I15,0))</f>
        <v/>
      </c>
      <c r="K15" s="21" t="inlineStr">
        <is>
          <t>Taxable</t>
        </is>
      </c>
      <c r="L15" s="47">
        <f>IF(B15="","",IFERROR(VLOOKUP(K15,'Paramètres'!$A$6:$C$8,2,FALSE),0))</f>
        <v/>
      </c>
      <c r="M15" s="46">
        <f>IF(B15="","",IFERROR(J15*L15,0))</f>
        <v/>
      </c>
      <c r="N15" s="47">
        <f>IF(B15="","",IFERROR(VLOOKUP(K15,'Paramètres'!$A$6:$C$8,3,FALSE),0))</f>
        <v/>
      </c>
      <c r="O15" s="46">
        <f>IF(B15="","",IFERROR(J15*N15,0))</f>
        <v/>
      </c>
      <c r="P15" s="46">
        <f>IF(B15="","",IFERROR(J15+M15+O15,0))</f>
        <v/>
      </c>
      <c r="Q15" s="21" t="inlineStr">
        <is>
          <t>À payer</t>
        </is>
      </c>
      <c r="R15" s="44" t="n">
        <v>46287</v>
      </c>
      <c r="S15" s="44" t="n"/>
      <c r="T15" s="21" t="inlineStr">
        <is>
          <t>Virement bancaire</t>
        </is>
      </c>
      <c r="U15" s="23" t="inlineStr">
        <is>
          <t>Mandat facturable au client</t>
        </is>
      </c>
    </row>
    <row r="16">
      <c r="A16" s="19">
        <f>IF(B16="","",TEXT(B16,"yyyymmdd")&amp;"-"&amp;TEXT(ROW()-5,"000"))</f>
        <v/>
      </c>
      <c r="B16" s="44" t="inlineStr"/>
      <c r="C16" s="21" t="inlineStr"/>
      <c r="D16" s="22" t="inlineStr"/>
      <c r="E16" s="21" t="inlineStr"/>
      <c r="F16" s="23" t="inlineStr"/>
      <c r="G16" s="21" t="inlineStr"/>
      <c r="H16" s="24" t="inlineStr"/>
      <c r="I16" s="45" t="inlineStr"/>
      <c r="J16" s="46">
        <f>IF(B16="","",IFERROR(H16*I16,0))</f>
        <v/>
      </c>
      <c r="K16" s="21" t="inlineStr"/>
      <c r="L16" s="47">
        <f>IF(B16="","",IFERROR(VLOOKUP(K16,'Paramètres'!$A$6:$C$8,2,FALSE),0))</f>
        <v/>
      </c>
      <c r="M16" s="46">
        <f>IF(B16="","",IFERROR(J16*L16,0))</f>
        <v/>
      </c>
      <c r="N16" s="47">
        <f>IF(B16="","",IFERROR(VLOOKUP(K16,'Paramètres'!$A$6:$C$8,3,FALSE),0))</f>
        <v/>
      </c>
      <c r="O16" s="46">
        <f>IF(B16="","",IFERROR(J16*N16,0))</f>
        <v/>
      </c>
      <c r="P16" s="46">
        <f>IF(B16="","",IFERROR(J16+M16+O16,0))</f>
        <v/>
      </c>
      <c r="Q16" s="21" t="inlineStr"/>
      <c r="R16" s="44" t="inlineStr"/>
      <c r="S16" s="44" t="inlineStr"/>
      <c r="T16" s="21" t="inlineStr"/>
      <c r="U16" s="23" t="inlineStr"/>
    </row>
    <row r="17">
      <c r="A17" s="19">
        <f>IF(B17="","",TEXT(B17,"yyyymmdd")&amp;"-"&amp;TEXT(ROW()-5,"000"))</f>
        <v/>
      </c>
      <c r="B17" s="44" t="inlineStr"/>
      <c r="C17" s="21" t="inlineStr"/>
      <c r="D17" s="22" t="inlineStr"/>
      <c r="E17" s="21" t="inlineStr"/>
      <c r="F17" s="23" t="inlineStr"/>
      <c r="G17" s="21" t="inlineStr"/>
      <c r="H17" s="24" t="inlineStr"/>
      <c r="I17" s="45" t="inlineStr"/>
      <c r="J17" s="46">
        <f>IF(B17="","",IFERROR(H17*I17,0))</f>
        <v/>
      </c>
      <c r="K17" s="21" t="inlineStr"/>
      <c r="L17" s="47">
        <f>IF(B17="","",IFERROR(VLOOKUP(K17,'Paramètres'!$A$6:$C$8,2,FALSE),0))</f>
        <v/>
      </c>
      <c r="M17" s="46">
        <f>IF(B17="","",IFERROR(J17*L17,0))</f>
        <v/>
      </c>
      <c r="N17" s="47">
        <f>IF(B17="","",IFERROR(VLOOKUP(K17,'Paramètres'!$A$6:$C$8,3,FALSE),0))</f>
        <v/>
      </c>
      <c r="O17" s="46">
        <f>IF(B17="","",IFERROR(J17*N17,0))</f>
        <v/>
      </c>
      <c r="P17" s="46">
        <f>IF(B17="","",IFERROR(J17+M17+O17,0))</f>
        <v/>
      </c>
      <c r="Q17" s="21" t="inlineStr"/>
      <c r="R17" s="44" t="inlineStr"/>
      <c r="S17" s="44" t="inlineStr"/>
      <c r="T17" s="21" t="inlineStr"/>
      <c r="U17" s="23" t="inlineStr"/>
    </row>
    <row r="18">
      <c r="A18" s="19">
        <f>IF(B18="","",TEXT(B18,"yyyymmdd")&amp;"-"&amp;TEXT(ROW()-5,"000"))</f>
        <v/>
      </c>
      <c r="B18" s="44" t="inlineStr"/>
      <c r="C18" s="21" t="inlineStr"/>
      <c r="D18" s="22" t="inlineStr"/>
      <c r="E18" s="21" t="inlineStr"/>
      <c r="F18" s="23" t="inlineStr"/>
      <c r="G18" s="21" t="inlineStr"/>
      <c r="H18" s="24" t="inlineStr"/>
      <c r="I18" s="45" t="inlineStr"/>
      <c r="J18" s="46">
        <f>IF(B18="","",IFERROR(H18*I18,0))</f>
        <v/>
      </c>
      <c r="K18" s="21" t="inlineStr"/>
      <c r="L18" s="47">
        <f>IF(B18="","",IFERROR(VLOOKUP(K18,'Paramètres'!$A$6:$C$8,2,FALSE),0))</f>
        <v/>
      </c>
      <c r="M18" s="46">
        <f>IF(B18="","",IFERROR(J18*L18,0))</f>
        <v/>
      </c>
      <c r="N18" s="47">
        <f>IF(B18="","",IFERROR(VLOOKUP(K18,'Paramètres'!$A$6:$C$8,3,FALSE),0))</f>
        <v/>
      </c>
      <c r="O18" s="46">
        <f>IF(B18="","",IFERROR(J18*N18,0))</f>
        <v/>
      </c>
      <c r="P18" s="46">
        <f>IF(B18="","",IFERROR(J18+M18+O18,0))</f>
        <v/>
      </c>
      <c r="Q18" s="21" t="inlineStr"/>
      <c r="R18" s="44" t="inlineStr"/>
      <c r="S18" s="44" t="inlineStr"/>
      <c r="T18" s="21" t="inlineStr"/>
      <c r="U18" s="23" t="inlineStr"/>
    </row>
    <row r="19">
      <c r="A19" s="19">
        <f>IF(B19="","",TEXT(B19,"yyyymmdd")&amp;"-"&amp;TEXT(ROW()-5,"000"))</f>
        <v/>
      </c>
      <c r="B19" s="44" t="inlineStr"/>
      <c r="C19" s="21" t="inlineStr"/>
      <c r="D19" s="22" t="inlineStr"/>
      <c r="E19" s="21" t="inlineStr"/>
      <c r="F19" s="23" t="inlineStr"/>
      <c r="G19" s="21" t="inlineStr"/>
      <c r="H19" s="24" t="inlineStr"/>
      <c r="I19" s="45" t="inlineStr"/>
      <c r="J19" s="46">
        <f>IF(B19="","",IFERROR(H19*I19,0))</f>
        <v/>
      </c>
      <c r="K19" s="21" t="inlineStr"/>
      <c r="L19" s="47">
        <f>IF(B19="","",IFERROR(VLOOKUP(K19,'Paramètres'!$A$6:$C$8,2,FALSE),0))</f>
        <v/>
      </c>
      <c r="M19" s="46">
        <f>IF(B19="","",IFERROR(J19*L19,0))</f>
        <v/>
      </c>
      <c r="N19" s="47">
        <f>IF(B19="","",IFERROR(VLOOKUP(K19,'Paramètres'!$A$6:$C$8,3,FALSE),0))</f>
        <v/>
      </c>
      <c r="O19" s="46">
        <f>IF(B19="","",IFERROR(J19*N19,0))</f>
        <v/>
      </c>
      <c r="P19" s="46">
        <f>IF(B19="","",IFERROR(J19+M19+O19,0))</f>
        <v/>
      </c>
      <c r="Q19" s="21" t="inlineStr"/>
      <c r="R19" s="44" t="inlineStr"/>
      <c r="S19" s="44" t="inlineStr"/>
      <c r="T19" s="21" t="inlineStr"/>
      <c r="U19" s="23" t="inlineStr"/>
    </row>
    <row r="20">
      <c r="A20" s="19">
        <f>IF(B20="","",TEXT(B20,"yyyymmdd")&amp;"-"&amp;TEXT(ROW()-5,"000"))</f>
        <v/>
      </c>
      <c r="B20" s="44" t="inlineStr"/>
      <c r="C20" s="21" t="inlineStr"/>
      <c r="D20" s="22" t="inlineStr"/>
      <c r="E20" s="21" t="inlineStr"/>
      <c r="F20" s="23" t="inlineStr"/>
      <c r="G20" s="21" t="inlineStr"/>
      <c r="H20" s="24" t="inlineStr"/>
      <c r="I20" s="45" t="inlineStr"/>
      <c r="J20" s="46">
        <f>IF(B20="","",IFERROR(H20*I20,0))</f>
        <v/>
      </c>
      <c r="K20" s="21" t="inlineStr"/>
      <c r="L20" s="47">
        <f>IF(B20="","",IFERROR(VLOOKUP(K20,'Paramètres'!$A$6:$C$8,2,FALSE),0))</f>
        <v/>
      </c>
      <c r="M20" s="46">
        <f>IF(B20="","",IFERROR(J20*L20,0))</f>
        <v/>
      </c>
      <c r="N20" s="47">
        <f>IF(B20="","",IFERROR(VLOOKUP(K20,'Paramètres'!$A$6:$C$8,3,FALSE),0))</f>
        <v/>
      </c>
      <c r="O20" s="46">
        <f>IF(B20="","",IFERROR(J20*N20,0))</f>
        <v/>
      </c>
      <c r="P20" s="46">
        <f>IF(B20="","",IFERROR(J20+M20+O20,0))</f>
        <v/>
      </c>
      <c r="Q20" s="21" t="inlineStr"/>
      <c r="R20" s="44" t="inlineStr"/>
      <c r="S20" s="44" t="inlineStr"/>
      <c r="T20" s="21" t="inlineStr"/>
      <c r="U20" s="23" t="inlineStr"/>
    </row>
    <row r="21">
      <c r="A21" s="19">
        <f>IF(B21="","",TEXT(B21,"yyyymmdd")&amp;"-"&amp;TEXT(ROW()-5,"000"))</f>
        <v/>
      </c>
      <c r="B21" s="44" t="inlineStr"/>
      <c r="C21" s="21" t="inlineStr"/>
      <c r="D21" s="22" t="inlineStr"/>
      <c r="E21" s="21" t="inlineStr"/>
      <c r="F21" s="23" t="inlineStr"/>
      <c r="G21" s="21" t="inlineStr"/>
      <c r="H21" s="24" t="inlineStr"/>
      <c r="I21" s="45" t="inlineStr"/>
      <c r="J21" s="46">
        <f>IF(B21="","",IFERROR(H21*I21,0))</f>
        <v/>
      </c>
      <c r="K21" s="21" t="inlineStr"/>
      <c r="L21" s="47">
        <f>IF(B21="","",IFERROR(VLOOKUP(K21,'Paramètres'!$A$6:$C$8,2,FALSE),0))</f>
        <v/>
      </c>
      <c r="M21" s="46">
        <f>IF(B21="","",IFERROR(J21*L21,0))</f>
        <v/>
      </c>
      <c r="N21" s="47">
        <f>IF(B21="","",IFERROR(VLOOKUP(K21,'Paramètres'!$A$6:$C$8,3,FALSE),0))</f>
        <v/>
      </c>
      <c r="O21" s="46">
        <f>IF(B21="","",IFERROR(J21*N21,0))</f>
        <v/>
      </c>
      <c r="P21" s="46">
        <f>IF(B21="","",IFERROR(J21+M21+O21,0))</f>
        <v/>
      </c>
      <c r="Q21" s="21" t="inlineStr"/>
      <c r="R21" s="44" t="inlineStr"/>
      <c r="S21" s="44" t="inlineStr"/>
      <c r="T21" s="21" t="inlineStr"/>
      <c r="U21" s="23" t="inlineStr"/>
    </row>
    <row r="22">
      <c r="A22" s="19">
        <f>IF(B22="","",TEXT(B22,"yyyymmdd")&amp;"-"&amp;TEXT(ROW()-5,"000"))</f>
        <v/>
      </c>
      <c r="B22" s="44" t="inlineStr"/>
      <c r="C22" s="21" t="inlineStr"/>
      <c r="D22" s="22" t="inlineStr"/>
      <c r="E22" s="21" t="inlineStr"/>
      <c r="F22" s="23" t="inlineStr"/>
      <c r="G22" s="21" t="inlineStr"/>
      <c r="H22" s="24" t="inlineStr"/>
      <c r="I22" s="45" t="inlineStr"/>
      <c r="J22" s="46">
        <f>IF(B22="","",IFERROR(H22*I22,0))</f>
        <v/>
      </c>
      <c r="K22" s="21" t="inlineStr"/>
      <c r="L22" s="47">
        <f>IF(B22="","",IFERROR(VLOOKUP(K22,'Paramètres'!$A$6:$C$8,2,FALSE),0))</f>
        <v/>
      </c>
      <c r="M22" s="46">
        <f>IF(B22="","",IFERROR(J22*L22,0))</f>
        <v/>
      </c>
      <c r="N22" s="47">
        <f>IF(B22="","",IFERROR(VLOOKUP(K22,'Paramètres'!$A$6:$C$8,3,FALSE),0))</f>
        <v/>
      </c>
      <c r="O22" s="46">
        <f>IF(B22="","",IFERROR(J22*N22,0))</f>
        <v/>
      </c>
      <c r="P22" s="46">
        <f>IF(B22="","",IFERROR(J22+M22+O22,0))</f>
        <v/>
      </c>
      <c r="Q22" s="21" t="inlineStr"/>
      <c r="R22" s="44" t="inlineStr"/>
      <c r="S22" s="44" t="inlineStr"/>
      <c r="T22" s="21" t="inlineStr"/>
      <c r="U22" s="23" t="inlineStr"/>
    </row>
    <row r="23">
      <c r="A23" s="19">
        <f>IF(B23="","",TEXT(B23,"yyyymmdd")&amp;"-"&amp;TEXT(ROW()-5,"000"))</f>
        <v/>
      </c>
      <c r="B23" s="44" t="inlineStr"/>
      <c r="C23" s="21" t="inlineStr"/>
      <c r="D23" s="22" t="inlineStr"/>
      <c r="E23" s="21" t="inlineStr"/>
      <c r="F23" s="23" t="inlineStr"/>
      <c r="G23" s="21" t="inlineStr"/>
      <c r="H23" s="24" t="inlineStr"/>
      <c r="I23" s="45" t="inlineStr"/>
      <c r="J23" s="46">
        <f>IF(B23="","",IFERROR(H23*I23,0))</f>
        <v/>
      </c>
      <c r="K23" s="21" t="inlineStr"/>
      <c r="L23" s="47">
        <f>IF(B23="","",IFERROR(VLOOKUP(K23,'Paramètres'!$A$6:$C$8,2,FALSE),0))</f>
        <v/>
      </c>
      <c r="M23" s="46">
        <f>IF(B23="","",IFERROR(J23*L23,0))</f>
        <v/>
      </c>
      <c r="N23" s="47">
        <f>IF(B23="","",IFERROR(VLOOKUP(K23,'Paramètres'!$A$6:$C$8,3,FALSE),0))</f>
        <v/>
      </c>
      <c r="O23" s="46">
        <f>IF(B23="","",IFERROR(J23*N23,0))</f>
        <v/>
      </c>
      <c r="P23" s="46">
        <f>IF(B23="","",IFERROR(J23+M23+O23,0))</f>
        <v/>
      </c>
      <c r="Q23" s="21" t="inlineStr"/>
      <c r="R23" s="44" t="inlineStr"/>
      <c r="S23" s="44" t="inlineStr"/>
      <c r="T23" s="21" t="inlineStr"/>
      <c r="U23" s="23" t="inlineStr"/>
    </row>
    <row r="24">
      <c r="A24" s="19">
        <f>IF(B24="","",TEXT(B24,"yyyymmdd")&amp;"-"&amp;TEXT(ROW()-5,"000"))</f>
        <v/>
      </c>
      <c r="B24" s="44" t="inlineStr"/>
      <c r="C24" s="21" t="inlineStr"/>
      <c r="D24" s="22" t="inlineStr"/>
      <c r="E24" s="21" t="inlineStr"/>
      <c r="F24" s="23" t="inlineStr"/>
      <c r="G24" s="21" t="inlineStr"/>
      <c r="H24" s="24" t="inlineStr"/>
      <c r="I24" s="45" t="inlineStr"/>
      <c r="J24" s="46">
        <f>IF(B24="","",IFERROR(H24*I24,0))</f>
        <v/>
      </c>
      <c r="K24" s="21" t="inlineStr"/>
      <c r="L24" s="47">
        <f>IF(B24="","",IFERROR(VLOOKUP(K24,'Paramètres'!$A$6:$C$8,2,FALSE),0))</f>
        <v/>
      </c>
      <c r="M24" s="46">
        <f>IF(B24="","",IFERROR(J24*L24,0))</f>
        <v/>
      </c>
      <c r="N24" s="47">
        <f>IF(B24="","",IFERROR(VLOOKUP(K24,'Paramètres'!$A$6:$C$8,3,FALSE),0))</f>
        <v/>
      </c>
      <c r="O24" s="46">
        <f>IF(B24="","",IFERROR(J24*N24,0))</f>
        <v/>
      </c>
      <c r="P24" s="46">
        <f>IF(B24="","",IFERROR(J24+M24+O24,0))</f>
        <v/>
      </c>
      <c r="Q24" s="21" t="inlineStr"/>
      <c r="R24" s="44" t="inlineStr"/>
      <c r="S24" s="44" t="inlineStr"/>
      <c r="T24" s="21" t="inlineStr"/>
      <c r="U24" s="23" t="inlineStr"/>
    </row>
    <row r="25">
      <c r="A25" s="19">
        <f>IF(B25="","",TEXT(B25,"yyyymmdd")&amp;"-"&amp;TEXT(ROW()-5,"000"))</f>
        <v/>
      </c>
      <c r="B25" s="44" t="inlineStr"/>
      <c r="C25" s="21" t="inlineStr"/>
      <c r="D25" s="22" t="inlineStr"/>
      <c r="E25" s="21" t="inlineStr"/>
      <c r="F25" s="23" t="inlineStr"/>
      <c r="G25" s="21" t="inlineStr"/>
      <c r="H25" s="24" t="inlineStr"/>
      <c r="I25" s="45" t="inlineStr"/>
      <c r="J25" s="46">
        <f>IF(B25="","",IFERROR(H25*I25,0))</f>
        <v/>
      </c>
      <c r="K25" s="21" t="inlineStr"/>
      <c r="L25" s="47">
        <f>IF(B25="","",IFERROR(VLOOKUP(K25,'Paramètres'!$A$6:$C$8,2,FALSE),0))</f>
        <v/>
      </c>
      <c r="M25" s="46">
        <f>IF(B25="","",IFERROR(J25*L25,0))</f>
        <v/>
      </c>
      <c r="N25" s="47">
        <f>IF(B25="","",IFERROR(VLOOKUP(K25,'Paramètres'!$A$6:$C$8,3,FALSE),0))</f>
        <v/>
      </c>
      <c r="O25" s="46">
        <f>IF(B25="","",IFERROR(J25*N25,0))</f>
        <v/>
      </c>
      <c r="P25" s="46">
        <f>IF(B25="","",IFERROR(J25+M25+O25,0))</f>
        <v/>
      </c>
      <c r="Q25" s="21" t="inlineStr"/>
      <c r="R25" s="44" t="inlineStr"/>
      <c r="S25" s="44" t="inlineStr"/>
      <c r="T25" s="21" t="inlineStr"/>
      <c r="U25" s="23" t="inlineStr"/>
    </row>
    <row r="26">
      <c r="A26" s="19">
        <f>IF(B26="","",TEXT(B26,"yyyymmdd")&amp;"-"&amp;TEXT(ROW()-5,"000"))</f>
        <v/>
      </c>
      <c r="B26" s="44" t="inlineStr"/>
      <c r="C26" s="21" t="inlineStr"/>
      <c r="D26" s="22" t="inlineStr"/>
      <c r="E26" s="21" t="inlineStr"/>
      <c r="F26" s="23" t="inlineStr"/>
      <c r="G26" s="21" t="inlineStr"/>
      <c r="H26" s="24" t="inlineStr"/>
      <c r="I26" s="45" t="inlineStr"/>
      <c r="J26" s="46">
        <f>IF(B26="","",IFERROR(H26*I26,0))</f>
        <v/>
      </c>
      <c r="K26" s="21" t="inlineStr"/>
      <c r="L26" s="47">
        <f>IF(B26="","",IFERROR(VLOOKUP(K26,'Paramètres'!$A$6:$C$8,2,FALSE),0))</f>
        <v/>
      </c>
      <c r="M26" s="46">
        <f>IF(B26="","",IFERROR(J26*L26,0))</f>
        <v/>
      </c>
      <c r="N26" s="47">
        <f>IF(B26="","",IFERROR(VLOOKUP(K26,'Paramètres'!$A$6:$C$8,3,FALSE),0))</f>
        <v/>
      </c>
      <c r="O26" s="46">
        <f>IF(B26="","",IFERROR(J26*N26,0))</f>
        <v/>
      </c>
      <c r="P26" s="46">
        <f>IF(B26="","",IFERROR(J26+M26+O26,0))</f>
        <v/>
      </c>
      <c r="Q26" s="21" t="inlineStr"/>
      <c r="R26" s="44" t="inlineStr"/>
      <c r="S26" s="44" t="inlineStr"/>
      <c r="T26" s="21" t="inlineStr"/>
      <c r="U26" s="23" t="inlineStr"/>
    </row>
    <row r="27">
      <c r="A27" s="19">
        <f>IF(B27="","",TEXT(B27,"yyyymmdd")&amp;"-"&amp;TEXT(ROW()-5,"000"))</f>
        <v/>
      </c>
      <c r="B27" s="44" t="inlineStr"/>
      <c r="C27" s="21" t="inlineStr"/>
      <c r="D27" s="22" t="inlineStr"/>
      <c r="E27" s="21" t="inlineStr"/>
      <c r="F27" s="23" t="inlineStr"/>
      <c r="G27" s="21" t="inlineStr"/>
      <c r="H27" s="24" t="inlineStr"/>
      <c r="I27" s="45" t="inlineStr"/>
      <c r="J27" s="46">
        <f>IF(B27="","",IFERROR(H27*I27,0))</f>
        <v/>
      </c>
      <c r="K27" s="21" t="inlineStr"/>
      <c r="L27" s="47">
        <f>IF(B27="","",IFERROR(VLOOKUP(K27,'Paramètres'!$A$6:$C$8,2,FALSE),0))</f>
        <v/>
      </c>
      <c r="M27" s="46">
        <f>IF(B27="","",IFERROR(J27*L27,0))</f>
        <v/>
      </c>
      <c r="N27" s="47">
        <f>IF(B27="","",IFERROR(VLOOKUP(K27,'Paramètres'!$A$6:$C$8,3,FALSE),0))</f>
        <v/>
      </c>
      <c r="O27" s="46">
        <f>IF(B27="","",IFERROR(J27*N27,0))</f>
        <v/>
      </c>
      <c r="P27" s="46">
        <f>IF(B27="","",IFERROR(J27+M27+O27,0))</f>
        <v/>
      </c>
      <c r="Q27" s="21" t="inlineStr"/>
      <c r="R27" s="44" t="inlineStr"/>
      <c r="S27" s="44" t="inlineStr"/>
      <c r="T27" s="21" t="inlineStr"/>
      <c r="U27" s="23" t="inlineStr"/>
    </row>
    <row r="28">
      <c r="A28" s="19">
        <f>IF(B28="","",TEXT(B28,"yyyymmdd")&amp;"-"&amp;TEXT(ROW()-5,"000"))</f>
        <v/>
      </c>
      <c r="B28" s="44" t="inlineStr"/>
      <c r="C28" s="21" t="inlineStr"/>
      <c r="D28" s="22" t="inlineStr"/>
      <c r="E28" s="21" t="inlineStr"/>
      <c r="F28" s="23" t="inlineStr"/>
      <c r="G28" s="21" t="inlineStr"/>
      <c r="H28" s="24" t="inlineStr"/>
      <c r="I28" s="45" t="inlineStr"/>
      <c r="J28" s="46">
        <f>IF(B28="","",IFERROR(H28*I28,0))</f>
        <v/>
      </c>
      <c r="K28" s="21" t="inlineStr"/>
      <c r="L28" s="47">
        <f>IF(B28="","",IFERROR(VLOOKUP(K28,'Paramètres'!$A$6:$C$8,2,FALSE),0))</f>
        <v/>
      </c>
      <c r="M28" s="46">
        <f>IF(B28="","",IFERROR(J28*L28,0))</f>
        <v/>
      </c>
      <c r="N28" s="47">
        <f>IF(B28="","",IFERROR(VLOOKUP(K28,'Paramètres'!$A$6:$C$8,3,FALSE),0))</f>
        <v/>
      </c>
      <c r="O28" s="46">
        <f>IF(B28="","",IFERROR(J28*N28,0))</f>
        <v/>
      </c>
      <c r="P28" s="46">
        <f>IF(B28="","",IFERROR(J28+M28+O28,0))</f>
        <v/>
      </c>
      <c r="Q28" s="21" t="inlineStr"/>
      <c r="R28" s="44" t="inlineStr"/>
      <c r="S28" s="44" t="inlineStr"/>
      <c r="T28" s="21" t="inlineStr"/>
      <c r="U28" s="23" t="inlineStr"/>
    </row>
    <row r="29">
      <c r="A29" s="19">
        <f>IF(B29="","",TEXT(B29,"yyyymmdd")&amp;"-"&amp;TEXT(ROW()-5,"000"))</f>
        <v/>
      </c>
      <c r="B29" s="44" t="inlineStr"/>
      <c r="C29" s="21" t="inlineStr"/>
      <c r="D29" s="22" t="inlineStr"/>
      <c r="E29" s="21" t="inlineStr"/>
      <c r="F29" s="23" t="inlineStr"/>
      <c r="G29" s="21" t="inlineStr"/>
      <c r="H29" s="24" t="inlineStr"/>
      <c r="I29" s="45" t="inlineStr"/>
      <c r="J29" s="46">
        <f>IF(B29="","",IFERROR(H29*I29,0))</f>
        <v/>
      </c>
      <c r="K29" s="21" t="inlineStr"/>
      <c r="L29" s="47">
        <f>IF(B29="","",IFERROR(VLOOKUP(K29,'Paramètres'!$A$6:$C$8,2,FALSE),0))</f>
        <v/>
      </c>
      <c r="M29" s="46">
        <f>IF(B29="","",IFERROR(J29*L29,0))</f>
        <v/>
      </c>
      <c r="N29" s="47">
        <f>IF(B29="","",IFERROR(VLOOKUP(K29,'Paramètres'!$A$6:$C$8,3,FALSE),0))</f>
        <v/>
      </c>
      <c r="O29" s="46">
        <f>IF(B29="","",IFERROR(J29*N29,0))</f>
        <v/>
      </c>
      <c r="P29" s="46">
        <f>IF(B29="","",IFERROR(J29+M29+O29,0))</f>
        <v/>
      </c>
      <c r="Q29" s="21" t="inlineStr"/>
      <c r="R29" s="44" t="inlineStr"/>
      <c r="S29" s="44" t="inlineStr"/>
      <c r="T29" s="21" t="inlineStr"/>
      <c r="U29" s="23" t="inlineStr"/>
    </row>
    <row r="30">
      <c r="A30" s="19">
        <f>IF(B30="","",TEXT(B30,"yyyymmdd")&amp;"-"&amp;TEXT(ROW()-5,"000"))</f>
        <v/>
      </c>
      <c r="B30" s="44" t="inlineStr"/>
      <c r="C30" s="21" t="inlineStr"/>
      <c r="D30" s="22" t="inlineStr"/>
      <c r="E30" s="21" t="inlineStr"/>
      <c r="F30" s="23" t="inlineStr"/>
      <c r="G30" s="21" t="inlineStr"/>
      <c r="H30" s="24" t="inlineStr"/>
      <c r="I30" s="45" t="inlineStr"/>
      <c r="J30" s="46">
        <f>IF(B30="","",IFERROR(H30*I30,0))</f>
        <v/>
      </c>
      <c r="K30" s="21" t="inlineStr"/>
      <c r="L30" s="47">
        <f>IF(B30="","",IFERROR(VLOOKUP(K30,'Paramètres'!$A$6:$C$8,2,FALSE),0))</f>
        <v/>
      </c>
      <c r="M30" s="46">
        <f>IF(B30="","",IFERROR(J30*L30,0))</f>
        <v/>
      </c>
      <c r="N30" s="47">
        <f>IF(B30="","",IFERROR(VLOOKUP(K30,'Paramètres'!$A$6:$C$8,3,FALSE),0))</f>
        <v/>
      </c>
      <c r="O30" s="46">
        <f>IF(B30="","",IFERROR(J30*N30,0))</f>
        <v/>
      </c>
      <c r="P30" s="46">
        <f>IF(B30="","",IFERROR(J30+M30+O30,0))</f>
        <v/>
      </c>
      <c r="Q30" s="21" t="inlineStr"/>
      <c r="R30" s="44" t="inlineStr"/>
      <c r="S30" s="44" t="inlineStr"/>
      <c r="T30" s="21" t="inlineStr"/>
      <c r="U30" s="23" t="inlineStr"/>
    </row>
    <row r="31">
      <c r="A31" s="19">
        <f>IF(B31="","",TEXT(B31,"yyyymmdd")&amp;"-"&amp;TEXT(ROW()-5,"000"))</f>
        <v/>
      </c>
      <c r="B31" s="44" t="inlineStr"/>
      <c r="C31" s="21" t="inlineStr"/>
      <c r="D31" s="22" t="inlineStr"/>
      <c r="E31" s="21" t="inlineStr"/>
      <c r="F31" s="23" t="inlineStr"/>
      <c r="G31" s="21" t="inlineStr"/>
      <c r="H31" s="24" t="inlineStr"/>
      <c r="I31" s="45" t="inlineStr"/>
      <c r="J31" s="46">
        <f>IF(B31="","",IFERROR(H31*I31,0))</f>
        <v/>
      </c>
      <c r="K31" s="21" t="inlineStr"/>
      <c r="L31" s="47">
        <f>IF(B31="","",IFERROR(VLOOKUP(K31,'Paramètres'!$A$6:$C$8,2,FALSE),0))</f>
        <v/>
      </c>
      <c r="M31" s="46">
        <f>IF(B31="","",IFERROR(J31*L31,0))</f>
        <v/>
      </c>
      <c r="N31" s="47">
        <f>IF(B31="","",IFERROR(VLOOKUP(K31,'Paramètres'!$A$6:$C$8,3,FALSE),0))</f>
        <v/>
      </c>
      <c r="O31" s="46">
        <f>IF(B31="","",IFERROR(J31*N31,0))</f>
        <v/>
      </c>
      <c r="P31" s="46">
        <f>IF(B31="","",IFERROR(J31+M31+O31,0))</f>
        <v/>
      </c>
      <c r="Q31" s="21" t="inlineStr"/>
      <c r="R31" s="44" t="inlineStr"/>
      <c r="S31" s="44" t="inlineStr"/>
      <c r="T31" s="21" t="inlineStr"/>
      <c r="U31" s="23" t="inlineStr"/>
    </row>
    <row r="32">
      <c r="A32" s="19">
        <f>IF(B32="","",TEXT(B32,"yyyymmdd")&amp;"-"&amp;TEXT(ROW()-5,"000"))</f>
        <v/>
      </c>
      <c r="B32" s="44" t="inlineStr"/>
      <c r="C32" s="21" t="inlineStr"/>
      <c r="D32" s="22" t="inlineStr"/>
      <c r="E32" s="21" t="inlineStr"/>
      <c r="F32" s="23" t="inlineStr"/>
      <c r="G32" s="21" t="inlineStr"/>
      <c r="H32" s="24" t="inlineStr"/>
      <c r="I32" s="45" t="inlineStr"/>
      <c r="J32" s="46">
        <f>IF(B32="","",IFERROR(H32*I32,0))</f>
        <v/>
      </c>
      <c r="K32" s="21" t="inlineStr"/>
      <c r="L32" s="47">
        <f>IF(B32="","",IFERROR(VLOOKUP(K32,'Paramètres'!$A$6:$C$8,2,FALSE),0))</f>
        <v/>
      </c>
      <c r="M32" s="46">
        <f>IF(B32="","",IFERROR(J32*L32,0))</f>
        <v/>
      </c>
      <c r="N32" s="47">
        <f>IF(B32="","",IFERROR(VLOOKUP(K32,'Paramètres'!$A$6:$C$8,3,FALSE),0))</f>
        <v/>
      </c>
      <c r="O32" s="46">
        <f>IF(B32="","",IFERROR(J32*N32,0))</f>
        <v/>
      </c>
      <c r="P32" s="46">
        <f>IF(B32="","",IFERROR(J32+M32+O32,0))</f>
        <v/>
      </c>
      <c r="Q32" s="21" t="inlineStr"/>
      <c r="R32" s="44" t="inlineStr"/>
      <c r="S32" s="44" t="inlineStr"/>
      <c r="T32" s="21" t="inlineStr"/>
      <c r="U32" s="23" t="inlineStr"/>
    </row>
    <row r="33">
      <c r="A33" s="19">
        <f>IF(B33="","",TEXT(B33,"yyyymmdd")&amp;"-"&amp;TEXT(ROW()-5,"000"))</f>
        <v/>
      </c>
      <c r="B33" s="44" t="inlineStr"/>
      <c r="C33" s="21" t="inlineStr"/>
      <c r="D33" s="22" t="inlineStr"/>
      <c r="E33" s="21" t="inlineStr"/>
      <c r="F33" s="23" t="inlineStr"/>
      <c r="G33" s="21" t="inlineStr"/>
      <c r="H33" s="24" t="inlineStr"/>
      <c r="I33" s="45" t="inlineStr"/>
      <c r="J33" s="46">
        <f>IF(B33="","",IFERROR(H33*I33,0))</f>
        <v/>
      </c>
      <c r="K33" s="21" t="inlineStr"/>
      <c r="L33" s="47">
        <f>IF(B33="","",IFERROR(VLOOKUP(K33,'Paramètres'!$A$6:$C$8,2,FALSE),0))</f>
        <v/>
      </c>
      <c r="M33" s="46">
        <f>IF(B33="","",IFERROR(J33*L33,0))</f>
        <v/>
      </c>
      <c r="N33" s="47">
        <f>IF(B33="","",IFERROR(VLOOKUP(K33,'Paramètres'!$A$6:$C$8,3,FALSE),0))</f>
        <v/>
      </c>
      <c r="O33" s="46">
        <f>IF(B33="","",IFERROR(J33*N33,0))</f>
        <v/>
      </c>
      <c r="P33" s="46">
        <f>IF(B33="","",IFERROR(J33+M33+O33,0))</f>
        <v/>
      </c>
      <c r="Q33" s="21" t="inlineStr"/>
      <c r="R33" s="44" t="inlineStr"/>
      <c r="S33" s="44" t="inlineStr"/>
      <c r="T33" s="21" t="inlineStr"/>
      <c r="U33" s="23" t="inlineStr"/>
    </row>
    <row r="34">
      <c r="A34" s="19">
        <f>IF(B34="","",TEXT(B34,"yyyymmdd")&amp;"-"&amp;TEXT(ROW()-5,"000"))</f>
        <v/>
      </c>
      <c r="B34" s="44" t="inlineStr"/>
      <c r="C34" s="21" t="inlineStr"/>
      <c r="D34" s="22" t="inlineStr"/>
      <c r="E34" s="21" t="inlineStr"/>
      <c r="F34" s="23" t="inlineStr"/>
      <c r="G34" s="21" t="inlineStr"/>
      <c r="H34" s="24" t="inlineStr"/>
      <c r="I34" s="45" t="inlineStr"/>
      <c r="J34" s="46">
        <f>IF(B34="","",IFERROR(H34*I34,0))</f>
        <v/>
      </c>
      <c r="K34" s="21" t="inlineStr"/>
      <c r="L34" s="47">
        <f>IF(B34="","",IFERROR(VLOOKUP(K34,'Paramètres'!$A$6:$C$8,2,FALSE),0))</f>
        <v/>
      </c>
      <c r="M34" s="46">
        <f>IF(B34="","",IFERROR(J34*L34,0))</f>
        <v/>
      </c>
      <c r="N34" s="47">
        <f>IF(B34="","",IFERROR(VLOOKUP(K34,'Paramètres'!$A$6:$C$8,3,FALSE),0))</f>
        <v/>
      </c>
      <c r="O34" s="46">
        <f>IF(B34="","",IFERROR(J34*N34,0))</f>
        <v/>
      </c>
      <c r="P34" s="46">
        <f>IF(B34="","",IFERROR(J34+M34+O34,0))</f>
        <v/>
      </c>
      <c r="Q34" s="21" t="inlineStr"/>
      <c r="R34" s="44" t="inlineStr"/>
      <c r="S34" s="44" t="inlineStr"/>
      <c r="T34" s="21" t="inlineStr"/>
      <c r="U34" s="23" t="inlineStr"/>
    </row>
    <row r="35">
      <c r="A35" s="19">
        <f>IF(B35="","",TEXT(B35,"yyyymmdd")&amp;"-"&amp;TEXT(ROW()-5,"000"))</f>
        <v/>
      </c>
      <c r="B35" s="44" t="inlineStr"/>
      <c r="C35" s="21" t="inlineStr"/>
      <c r="D35" s="22" t="inlineStr"/>
      <c r="E35" s="21" t="inlineStr"/>
      <c r="F35" s="23" t="inlineStr"/>
      <c r="G35" s="21" t="inlineStr"/>
      <c r="H35" s="24" t="inlineStr"/>
      <c r="I35" s="45" t="inlineStr"/>
      <c r="J35" s="46">
        <f>IF(B35="","",IFERROR(H35*I35,0))</f>
        <v/>
      </c>
      <c r="K35" s="21" t="inlineStr"/>
      <c r="L35" s="47">
        <f>IF(B35="","",IFERROR(VLOOKUP(K35,'Paramètres'!$A$6:$C$8,2,FALSE),0))</f>
        <v/>
      </c>
      <c r="M35" s="46">
        <f>IF(B35="","",IFERROR(J35*L35,0))</f>
        <v/>
      </c>
      <c r="N35" s="47">
        <f>IF(B35="","",IFERROR(VLOOKUP(K35,'Paramètres'!$A$6:$C$8,3,FALSE),0))</f>
        <v/>
      </c>
      <c r="O35" s="46">
        <f>IF(B35="","",IFERROR(J35*N35,0))</f>
        <v/>
      </c>
      <c r="P35" s="46">
        <f>IF(B35="","",IFERROR(J35+M35+O35,0))</f>
        <v/>
      </c>
      <c r="Q35" s="21" t="inlineStr"/>
      <c r="R35" s="44" t="inlineStr"/>
      <c r="S35" s="44" t="inlineStr"/>
      <c r="T35" s="21" t="inlineStr"/>
      <c r="U35" s="23" t="inlineStr"/>
    </row>
    <row r="36">
      <c r="A36" s="19">
        <f>IF(B36="","",TEXT(B36,"yyyymmdd")&amp;"-"&amp;TEXT(ROW()-5,"000"))</f>
        <v/>
      </c>
      <c r="B36" s="44" t="inlineStr"/>
      <c r="C36" s="21" t="inlineStr"/>
      <c r="D36" s="22" t="inlineStr"/>
      <c r="E36" s="21" t="inlineStr"/>
      <c r="F36" s="23" t="inlineStr"/>
      <c r="G36" s="21" t="inlineStr"/>
      <c r="H36" s="24" t="inlineStr"/>
      <c r="I36" s="45" t="inlineStr"/>
      <c r="J36" s="46">
        <f>IF(B36="","",IFERROR(H36*I36,0))</f>
        <v/>
      </c>
      <c r="K36" s="21" t="inlineStr"/>
      <c r="L36" s="47">
        <f>IF(B36="","",IFERROR(VLOOKUP(K36,'Paramètres'!$A$6:$C$8,2,FALSE),0))</f>
        <v/>
      </c>
      <c r="M36" s="46">
        <f>IF(B36="","",IFERROR(J36*L36,0))</f>
        <v/>
      </c>
      <c r="N36" s="47">
        <f>IF(B36="","",IFERROR(VLOOKUP(K36,'Paramètres'!$A$6:$C$8,3,FALSE),0))</f>
        <v/>
      </c>
      <c r="O36" s="46">
        <f>IF(B36="","",IFERROR(J36*N36,0))</f>
        <v/>
      </c>
      <c r="P36" s="46">
        <f>IF(B36="","",IFERROR(J36+M36+O36,0))</f>
        <v/>
      </c>
      <c r="Q36" s="21" t="inlineStr"/>
      <c r="R36" s="44" t="inlineStr"/>
      <c r="S36" s="44" t="inlineStr"/>
      <c r="T36" s="21" t="inlineStr"/>
      <c r="U36" s="23" t="inlineStr"/>
    </row>
    <row r="37">
      <c r="A37" s="19">
        <f>IF(B37="","",TEXT(B37,"yyyymmdd")&amp;"-"&amp;TEXT(ROW()-5,"000"))</f>
        <v/>
      </c>
      <c r="B37" s="44" t="inlineStr"/>
      <c r="C37" s="21" t="inlineStr"/>
      <c r="D37" s="22" t="inlineStr"/>
      <c r="E37" s="21" t="inlineStr"/>
      <c r="F37" s="23" t="inlineStr"/>
      <c r="G37" s="21" t="inlineStr"/>
      <c r="H37" s="24" t="inlineStr"/>
      <c r="I37" s="45" t="inlineStr"/>
      <c r="J37" s="46">
        <f>IF(B37="","",IFERROR(H37*I37,0))</f>
        <v/>
      </c>
      <c r="K37" s="21" t="inlineStr"/>
      <c r="L37" s="47">
        <f>IF(B37="","",IFERROR(VLOOKUP(K37,'Paramètres'!$A$6:$C$8,2,FALSE),0))</f>
        <v/>
      </c>
      <c r="M37" s="46">
        <f>IF(B37="","",IFERROR(J37*L37,0))</f>
        <v/>
      </c>
      <c r="N37" s="47">
        <f>IF(B37="","",IFERROR(VLOOKUP(K37,'Paramètres'!$A$6:$C$8,3,FALSE),0))</f>
        <v/>
      </c>
      <c r="O37" s="46">
        <f>IF(B37="","",IFERROR(J37*N37,0))</f>
        <v/>
      </c>
      <c r="P37" s="46">
        <f>IF(B37="","",IFERROR(J37+M37+O37,0))</f>
        <v/>
      </c>
      <c r="Q37" s="21" t="inlineStr"/>
      <c r="R37" s="44" t="inlineStr"/>
      <c r="S37" s="44" t="inlineStr"/>
      <c r="T37" s="21" t="inlineStr"/>
      <c r="U37" s="23" t="inlineStr"/>
    </row>
    <row r="38">
      <c r="A38" s="19">
        <f>IF(B38="","",TEXT(B38,"yyyymmdd")&amp;"-"&amp;TEXT(ROW()-5,"000"))</f>
        <v/>
      </c>
      <c r="B38" s="44" t="inlineStr"/>
      <c r="C38" s="21" t="inlineStr"/>
      <c r="D38" s="22" t="inlineStr"/>
      <c r="E38" s="21" t="inlineStr"/>
      <c r="F38" s="23" t="inlineStr"/>
      <c r="G38" s="21" t="inlineStr"/>
      <c r="H38" s="24" t="inlineStr"/>
      <c r="I38" s="45" t="inlineStr"/>
      <c r="J38" s="46">
        <f>IF(B38="","",IFERROR(H38*I38,0))</f>
        <v/>
      </c>
      <c r="K38" s="21" t="inlineStr"/>
      <c r="L38" s="47">
        <f>IF(B38="","",IFERROR(VLOOKUP(K38,'Paramètres'!$A$6:$C$8,2,FALSE),0))</f>
        <v/>
      </c>
      <c r="M38" s="46">
        <f>IF(B38="","",IFERROR(J38*L38,0))</f>
        <v/>
      </c>
      <c r="N38" s="47">
        <f>IF(B38="","",IFERROR(VLOOKUP(K38,'Paramètres'!$A$6:$C$8,3,FALSE),0))</f>
        <v/>
      </c>
      <c r="O38" s="46">
        <f>IF(B38="","",IFERROR(J38*N38,0))</f>
        <v/>
      </c>
      <c r="P38" s="46">
        <f>IF(B38="","",IFERROR(J38+M38+O38,0))</f>
        <v/>
      </c>
      <c r="Q38" s="21" t="inlineStr"/>
      <c r="R38" s="44" t="inlineStr"/>
      <c r="S38" s="44" t="inlineStr"/>
      <c r="T38" s="21" t="inlineStr"/>
      <c r="U38" s="23" t="inlineStr"/>
    </row>
    <row r="39">
      <c r="A39" s="19">
        <f>IF(B39="","",TEXT(B39,"yyyymmdd")&amp;"-"&amp;TEXT(ROW()-5,"000"))</f>
        <v/>
      </c>
      <c r="B39" s="44" t="inlineStr"/>
      <c r="C39" s="21" t="inlineStr"/>
      <c r="D39" s="22" t="inlineStr"/>
      <c r="E39" s="21" t="inlineStr"/>
      <c r="F39" s="23" t="inlineStr"/>
      <c r="G39" s="21" t="inlineStr"/>
      <c r="H39" s="24" t="inlineStr"/>
      <c r="I39" s="45" t="inlineStr"/>
      <c r="J39" s="46">
        <f>IF(B39="","",IFERROR(H39*I39,0))</f>
        <v/>
      </c>
      <c r="K39" s="21" t="inlineStr"/>
      <c r="L39" s="47">
        <f>IF(B39="","",IFERROR(VLOOKUP(K39,'Paramètres'!$A$6:$C$8,2,FALSE),0))</f>
        <v/>
      </c>
      <c r="M39" s="46">
        <f>IF(B39="","",IFERROR(J39*L39,0))</f>
        <v/>
      </c>
      <c r="N39" s="47">
        <f>IF(B39="","",IFERROR(VLOOKUP(K39,'Paramètres'!$A$6:$C$8,3,FALSE),0))</f>
        <v/>
      </c>
      <c r="O39" s="46">
        <f>IF(B39="","",IFERROR(J39*N39,0))</f>
        <v/>
      </c>
      <c r="P39" s="46">
        <f>IF(B39="","",IFERROR(J39+M39+O39,0))</f>
        <v/>
      </c>
      <c r="Q39" s="21" t="inlineStr"/>
      <c r="R39" s="44" t="inlineStr"/>
      <c r="S39" s="44" t="inlineStr"/>
      <c r="T39" s="21" t="inlineStr"/>
      <c r="U39" s="23" t="inlineStr"/>
    </row>
    <row r="40">
      <c r="A40" s="19">
        <f>IF(B40="","",TEXT(B40,"yyyymmdd")&amp;"-"&amp;TEXT(ROW()-5,"000"))</f>
        <v/>
      </c>
      <c r="B40" s="44" t="inlineStr"/>
      <c r="C40" s="21" t="inlineStr"/>
      <c r="D40" s="22" t="inlineStr"/>
      <c r="E40" s="21" t="inlineStr"/>
      <c r="F40" s="23" t="inlineStr"/>
      <c r="G40" s="21" t="inlineStr"/>
      <c r="H40" s="24" t="inlineStr"/>
      <c r="I40" s="45" t="inlineStr"/>
      <c r="J40" s="46">
        <f>IF(B40="","",IFERROR(H40*I40,0))</f>
        <v/>
      </c>
      <c r="K40" s="21" t="inlineStr"/>
      <c r="L40" s="47">
        <f>IF(B40="","",IFERROR(VLOOKUP(K40,'Paramètres'!$A$6:$C$8,2,FALSE),0))</f>
        <v/>
      </c>
      <c r="M40" s="46">
        <f>IF(B40="","",IFERROR(J40*L40,0))</f>
        <v/>
      </c>
      <c r="N40" s="47">
        <f>IF(B40="","",IFERROR(VLOOKUP(K40,'Paramètres'!$A$6:$C$8,3,FALSE),0))</f>
        <v/>
      </c>
      <c r="O40" s="46">
        <f>IF(B40="","",IFERROR(J40*N40,0))</f>
        <v/>
      </c>
      <c r="P40" s="46">
        <f>IF(B40="","",IFERROR(J40+M40+O40,0))</f>
        <v/>
      </c>
      <c r="Q40" s="21" t="inlineStr"/>
      <c r="R40" s="44" t="inlineStr"/>
      <c r="S40" s="44" t="inlineStr"/>
      <c r="T40" s="21" t="inlineStr"/>
      <c r="U40" s="23" t="inlineStr"/>
    </row>
    <row r="41">
      <c r="A41" s="19">
        <f>IF(B41="","",TEXT(B41,"yyyymmdd")&amp;"-"&amp;TEXT(ROW()-5,"000"))</f>
        <v/>
      </c>
      <c r="B41" s="44" t="inlineStr"/>
      <c r="C41" s="21" t="inlineStr"/>
      <c r="D41" s="22" t="inlineStr"/>
      <c r="E41" s="21" t="inlineStr"/>
      <c r="F41" s="23" t="inlineStr"/>
      <c r="G41" s="21" t="inlineStr"/>
      <c r="H41" s="24" t="inlineStr"/>
      <c r="I41" s="45" t="inlineStr"/>
      <c r="J41" s="46">
        <f>IF(B41="","",IFERROR(H41*I41,0))</f>
        <v/>
      </c>
      <c r="K41" s="21" t="inlineStr"/>
      <c r="L41" s="47">
        <f>IF(B41="","",IFERROR(VLOOKUP(K41,'Paramètres'!$A$6:$C$8,2,FALSE),0))</f>
        <v/>
      </c>
      <c r="M41" s="46">
        <f>IF(B41="","",IFERROR(J41*L41,0))</f>
        <v/>
      </c>
      <c r="N41" s="47">
        <f>IF(B41="","",IFERROR(VLOOKUP(K41,'Paramètres'!$A$6:$C$8,3,FALSE),0))</f>
        <v/>
      </c>
      <c r="O41" s="46">
        <f>IF(B41="","",IFERROR(J41*N41,0))</f>
        <v/>
      </c>
      <c r="P41" s="46">
        <f>IF(B41="","",IFERROR(J41+M41+O41,0))</f>
        <v/>
      </c>
      <c r="Q41" s="21" t="inlineStr"/>
      <c r="R41" s="44" t="inlineStr"/>
      <c r="S41" s="44" t="inlineStr"/>
      <c r="T41" s="21" t="inlineStr"/>
      <c r="U41" s="23" t="inlineStr"/>
    </row>
    <row r="42">
      <c r="A42" s="19">
        <f>IF(B42="","",TEXT(B42,"yyyymmdd")&amp;"-"&amp;TEXT(ROW()-5,"000"))</f>
        <v/>
      </c>
      <c r="B42" s="44" t="inlineStr"/>
      <c r="C42" s="21" t="inlineStr"/>
      <c r="D42" s="22" t="inlineStr"/>
      <c r="E42" s="21" t="inlineStr"/>
      <c r="F42" s="23" t="inlineStr"/>
      <c r="G42" s="21" t="inlineStr"/>
      <c r="H42" s="24" t="inlineStr"/>
      <c r="I42" s="45" t="inlineStr"/>
      <c r="J42" s="46">
        <f>IF(B42="","",IFERROR(H42*I42,0))</f>
        <v/>
      </c>
      <c r="K42" s="21" t="inlineStr"/>
      <c r="L42" s="47">
        <f>IF(B42="","",IFERROR(VLOOKUP(K42,'Paramètres'!$A$6:$C$8,2,FALSE),0))</f>
        <v/>
      </c>
      <c r="M42" s="46">
        <f>IF(B42="","",IFERROR(J42*L42,0))</f>
        <v/>
      </c>
      <c r="N42" s="47">
        <f>IF(B42="","",IFERROR(VLOOKUP(K42,'Paramètres'!$A$6:$C$8,3,FALSE),0))</f>
        <v/>
      </c>
      <c r="O42" s="46">
        <f>IF(B42="","",IFERROR(J42*N42,0))</f>
        <v/>
      </c>
      <c r="P42" s="46">
        <f>IF(B42="","",IFERROR(J42+M42+O42,0))</f>
        <v/>
      </c>
      <c r="Q42" s="21" t="inlineStr"/>
      <c r="R42" s="44" t="inlineStr"/>
      <c r="S42" s="44" t="inlineStr"/>
      <c r="T42" s="21" t="inlineStr"/>
      <c r="U42" s="23" t="inlineStr"/>
    </row>
    <row r="43">
      <c r="A43" s="19">
        <f>IF(B43="","",TEXT(B43,"yyyymmdd")&amp;"-"&amp;TEXT(ROW()-5,"000"))</f>
        <v/>
      </c>
      <c r="B43" s="44" t="inlineStr"/>
      <c r="C43" s="21" t="inlineStr"/>
      <c r="D43" s="22" t="inlineStr"/>
      <c r="E43" s="21" t="inlineStr"/>
      <c r="F43" s="23" t="inlineStr"/>
      <c r="G43" s="21" t="inlineStr"/>
      <c r="H43" s="24" t="inlineStr"/>
      <c r="I43" s="45" t="inlineStr"/>
      <c r="J43" s="46">
        <f>IF(B43="","",IFERROR(H43*I43,0))</f>
        <v/>
      </c>
      <c r="K43" s="21" t="inlineStr"/>
      <c r="L43" s="47">
        <f>IF(B43="","",IFERROR(VLOOKUP(K43,'Paramètres'!$A$6:$C$8,2,FALSE),0))</f>
        <v/>
      </c>
      <c r="M43" s="46">
        <f>IF(B43="","",IFERROR(J43*L43,0))</f>
        <v/>
      </c>
      <c r="N43" s="47">
        <f>IF(B43="","",IFERROR(VLOOKUP(K43,'Paramètres'!$A$6:$C$8,3,FALSE),0))</f>
        <v/>
      </c>
      <c r="O43" s="46">
        <f>IF(B43="","",IFERROR(J43*N43,0))</f>
        <v/>
      </c>
      <c r="P43" s="46">
        <f>IF(B43="","",IFERROR(J43+M43+O43,0))</f>
        <v/>
      </c>
      <c r="Q43" s="21" t="inlineStr"/>
      <c r="R43" s="44" t="inlineStr"/>
      <c r="S43" s="44" t="inlineStr"/>
      <c r="T43" s="21" t="inlineStr"/>
      <c r="U43" s="23" t="inlineStr"/>
    </row>
    <row r="44">
      <c r="A44" s="19">
        <f>IF(B44="","",TEXT(B44,"yyyymmdd")&amp;"-"&amp;TEXT(ROW()-5,"000"))</f>
        <v/>
      </c>
      <c r="B44" s="44" t="inlineStr"/>
      <c r="C44" s="21" t="inlineStr"/>
      <c r="D44" s="22" t="inlineStr"/>
      <c r="E44" s="21" t="inlineStr"/>
      <c r="F44" s="23" t="inlineStr"/>
      <c r="G44" s="21" t="inlineStr"/>
      <c r="H44" s="24" t="inlineStr"/>
      <c r="I44" s="45" t="inlineStr"/>
      <c r="J44" s="46">
        <f>IF(B44="","",IFERROR(H44*I44,0))</f>
        <v/>
      </c>
      <c r="K44" s="21" t="inlineStr"/>
      <c r="L44" s="47">
        <f>IF(B44="","",IFERROR(VLOOKUP(K44,'Paramètres'!$A$6:$C$8,2,FALSE),0))</f>
        <v/>
      </c>
      <c r="M44" s="46">
        <f>IF(B44="","",IFERROR(J44*L44,0))</f>
        <v/>
      </c>
      <c r="N44" s="47">
        <f>IF(B44="","",IFERROR(VLOOKUP(K44,'Paramètres'!$A$6:$C$8,3,FALSE),0))</f>
        <v/>
      </c>
      <c r="O44" s="46">
        <f>IF(B44="","",IFERROR(J44*N44,0))</f>
        <v/>
      </c>
      <c r="P44" s="46">
        <f>IF(B44="","",IFERROR(J44+M44+O44,0))</f>
        <v/>
      </c>
      <c r="Q44" s="21" t="inlineStr"/>
      <c r="R44" s="44" t="inlineStr"/>
      <c r="S44" s="44" t="inlineStr"/>
      <c r="T44" s="21" t="inlineStr"/>
      <c r="U44" s="23" t="inlineStr"/>
    </row>
    <row r="45">
      <c r="A45" s="19">
        <f>IF(B45="","",TEXT(B45,"yyyymmdd")&amp;"-"&amp;TEXT(ROW()-5,"000"))</f>
        <v/>
      </c>
      <c r="B45" s="44" t="inlineStr"/>
      <c r="C45" s="21" t="inlineStr"/>
      <c r="D45" s="22" t="inlineStr"/>
      <c r="E45" s="21" t="inlineStr"/>
      <c r="F45" s="23" t="inlineStr"/>
      <c r="G45" s="21" t="inlineStr"/>
      <c r="H45" s="24" t="inlineStr"/>
      <c r="I45" s="45" t="inlineStr"/>
      <c r="J45" s="46">
        <f>IF(B45="","",IFERROR(H45*I45,0))</f>
        <v/>
      </c>
      <c r="K45" s="21" t="inlineStr"/>
      <c r="L45" s="47">
        <f>IF(B45="","",IFERROR(VLOOKUP(K45,'Paramètres'!$A$6:$C$8,2,FALSE),0))</f>
        <v/>
      </c>
      <c r="M45" s="46">
        <f>IF(B45="","",IFERROR(J45*L45,0))</f>
        <v/>
      </c>
      <c r="N45" s="47">
        <f>IF(B45="","",IFERROR(VLOOKUP(K45,'Paramètres'!$A$6:$C$8,3,FALSE),0))</f>
        <v/>
      </c>
      <c r="O45" s="46">
        <f>IF(B45="","",IFERROR(J45*N45,0))</f>
        <v/>
      </c>
      <c r="P45" s="46">
        <f>IF(B45="","",IFERROR(J45+M45+O45,0))</f>
        <v/>
      </c>
      <c r="Q45" s="21" t="inlineStr"/>
      <c r="R45" s="44" t="inlineStr"/>
      <c r="S45" s="44" t="inlineStr"/>
      <c r="T45" s="21" t="inlineStr"/>
      <c r="U45" s="23" t="inlineStr"/>
    </row>
    <row r="46">
      <c r="A46" s="19">
        <f>IF(B46="","",TEXT(B46,"yyyymmdd")&amp;"-"&amp;TEXT(ROW()-5,"000"))</f>
        <v/>
      </c>
      <c r="B46" s="44" t="inlineStr"/>
      <c r="C46" s="21" t="inlineStr"/>
      <c r="D46" s="22" t="inlineStr"/>
      <c r="E46" s="21" t="inlineStr"/>
      <c r="F46" s="23" t="inlineStr"/>
      <c r="G46" s="21" t="inlineStr"/>
      <c r="H46" s="24" t="inlineStr"/>
      <c r="I46" s="45" t="inlineStr"/>
      <c r="J46" s="46">
        <f>IF(B46="","",IFERROR(H46*I46,0))</f>
        <v/>
      </c>
      <c r="K46" s="21" t="inlineStr"/>
      <c r="L46" s="47">
        <f>IF(B46="","",IFERROR(VLOOKUP(K46,'Paramètres'!$A$6:$C$8,2,FALSE),0))</f>
        <v/>
      </c>
      <c r="M46" s="46">
        <f>IF(B46="","",IFERROR(J46*L46,0))</f>
        <v/>
      </c>
      <c r="N46" s="47">
        <f>IF(B46="","",IFERROR(VLOOKUP(K46,'Paramètres'!$A$6:$C$8,3,FALSE),0))</f>
        <v/>
      </c>
      <c r="O46" s="46">
        <f>IF(B46="","",IFERROR(J46*N46,0))</f>
        <v/>
      </c>
      <c r="P46" s="46">
        <f>IF(B46="","",IFERROR(J46+M46+O46,0))</f>
        <v/>
      </c>
      <c r="Q46" s="21" t="inlineStr"/>
      <c r="R46" s="44" t="inlineStr"/>
      <c r="S46" s="44" t="inlineStr"/>
      <c r="T46" s="21" t="inlineStr"/>
      <c r="U46" s="23" t="inlineStr"/>
    </row>
    <row r="47">
      <c r="A47" s="19">
        <f>IF(B47="","",TEXT(B47,"yyyymmdd")&amp;"-"&amp;TEXT(ROW()-5,"000"))</f>
        <v/>
      </c>
      <c r="B47" s="44" t="inlineStr"/>
      <c r="C47" s="21" t="inlineStr"/>
      <c r="D47" s="22" t="inlineStr"/>
      <c r="E47" s="21" t="inlineStr"/>
      <c r="F47" s="23" t="inlineStr"/>
      <c r="G47" s="21" t="inlineStr"/>
      <c r="H47" s="24" t="inlineStr"/>
      <c r="I47" s="45" t="inlineStr"/>
      <c r="J47" s="46">
        <f>IF(B47="","",IFERROR(H47*I47,0))</f>
        <v/>
      </c>
      <c r="K47" s="21" t="inlineStr"/>
      <c r="L47" s="47">
        <f>IF(B47="","",IFERROR(VLOOKUP(K47,'Paramètres'!$A$6:$C$8,2,FALSE),0))</f>
        <v/>
      </c>
      <c r="M47" s="46">
        <f>IF(B47="","",IFERROR(J47*L47,0))</f>
        <v/>
      </c>
      <c r="N47" s="47">
        <f>IF(B47="","",IFERROR(VLOOKUP(K47,'Paramètres'!$A$6:$C$8,3,FALSE),0))</f>
        <v/>
      </c>
      <c r="O47" s="46">
        <f>IF(B47="","",IFERROR(J47*N47,0))</f>
        <v/>
      </c>
      <c r="P47" s="46">
        <f>IF(B47="","",IFERROR(J47+M47+O47,0))</f>
        <v/>
      </c>
      <c r="Q47" s="21" t="inlineStr"/>
      <c r="R47" s="44" t="inlineStr"/>
      <c r="S47" s="44" t="inlineStr"/>
      <c r="T47" s="21" t="inlineStr"/>
      <c r="U47" s="23" t="inlineStr"/>
    </row>
    <row r="48">
      <c r="A48" s="19">
        <f>IF(B48="","",TEXT(B48,"yyyymmdd")&amp;"-"&amp;TEXT(ROW()-5,"000"))</f>
        <v/>
      </c>
      <c r="B48" s="44" t="inlineStr"/>
      <c r="C48" s="21" t="inlineStr"/>
      <c r="D48" s="22" t="inlineStr"/>
      <c r="E48" s="21" t="inlineStr"/>
      <c r="F48" s="23" t="inlineStr"/>
      <c r="G48" s="21" t="inlineStr"/>
      <c r="H48" s="24" t="inlineStr"/>
      <c r="I48" s="45" t="inlineStr"/>
      <c r="J48" s="46">
        <f>IF(B48="","",IFERROR(H48*I48,0))</f>
        <v/>
      </c>
      <c r="K48" s="21" t="inlineStr"/>
      <c r="L48" s="47">
        <f>IF(B48="","",IFERROR(VLOOKUP(K48,'Paramètres'!$A$6:$C$8,2,FALSE),0))</f>
        <v/>
      </c>
      <c r="M48" s="46">
        <f>IF(B48="","",IFERROR(J48*L48,0))</f>
        <v/>
      </c>
      <c r="N48" s="47">
        <f>IF(B48="","",IFERROR(VLOOKUP(K48,'Paramètres'!$A$6:$C$8,3,FALSE),0))</f>
        <v/>
      </c>
      <c r="O48" s="46">
        <f>IF(B48="","",IFERROR(J48*N48,0))</f>
        <v/>
      </c>
      <c r="P48" s="46">
        <f>IF(B48="","",IFERROR(J48+M48+O48,0))</f>
        <v/>
      </c>
      <c r="Q48" s="21" t="inlineStr"/>
      <c r="R48" s="44" t="inlineStr"/>
      <c r="S48" s="44" t="inlineStr"/>
      <c r="T48" s="21" t="inlineStr"/>
      <c r="U48" s="23" t="inlineStr"/>
    </row>
    <row r="49">
      <c r="A49" s="19">
        <f>IF(B49="","",TEXT(B49,"yyyymmdd")&amp;"-"&amp;TEXT(ROW()-5,"000"))</f>
        <v/>
      </c>
      <c r="B49" s="44" t="inlineStr"/>
      <c r="C49" s="21" t="inlineStr"/>
      <c r="D49" s="22" t="inlineStr"/>
      <c r="E49" s="21" t="inlineStr"/>
      <c r="F49" s="23" t="inlineStr"/>
      <c r="G49" s="21" t="inlineStr"/>
      <c r="H49" s="24" t="inlineStr"/>
      <c r="I49" s="45" t="inlineStr"/>
      <c r="J49" s="46">
        <f>IF(B49="","",IFERROR(H49*I49,0))</f>
        <v/>
      </c>
      <c r="K49" s="21" t="inlineStr"/>
      <c r="L49" s="47">
        <f>IF(B49="","",IFERROR(VLOOKUP(K49,'Paramètres'!$A$6:$C$8,2,FALSE),0))</f>
        <v/>
      </c>
      <c r="M49" s="46">
        <f>IF(B49="","",IFERROR(J49*L49,0))</f>
        <v/>
      </c>
      <c r="N49" s="47">
        <f>IF(B49="","",IFERROR(VLOOKUP(K49,'Paramètres'!$A$6:$C$8,3,FALSE),0))</f>
        <v/>
      </c>
      <c r="O49" s="46">
        <f>IF(B49="","",IFERROR(J49*N49,0))</f>
        <v/>
      </c>
      <c r="P49" s="46">
        <f>IF(B49="","",IFERROR(J49+M49+O49,0))</f>
        <v/>
      </c>
      <c r="Q49" s="21" t="inlineStr"/>
      <c r="R49" s="44" t="inlineStr"/>
      <c r="S49" s="44" t="inlineStr"/>
      <c r="T49" s="21" t="inlineStr"/>
      <c r="U49" s="23" t="inlineStr"/>
    </row>
    <row r="50">
      <c r="A50" s="19">
        <f>IF(B50="","",TEXT(B50,"yyyymmdd")&amp;"-"&amp;TEXT(ROW()-5,"000"))</f>
        <v/>
      </c>
      <c r="B50" s="44" t="inlineStr"/>
      <c r="C50" s="21" t="inlineStr"/>
      <c r="D50" s="22" t="inlineStr"/>
      <c r="E50" s="21" t="inlineStr"/>
      <c r="F50" s="23" t="inlineStr"/>
      <c r="G50" s="21" t="inlineStr"/>
      <c r="H50" s="24" t="inlineStr"/>
      <c r="I50" s="45" t="inlineStr"/>
      <c r="J50" s="46">
        <f>IF(B50="","",IFERROR(H50*I50,0))</f>
        <v/>
      </c>
      <c r="K50" s="21" t="inlineStr"/>
      <c r="L50" s="47">
        <f>IF(B50="","",IFERROR(VLOOKUP(K50,'Paramètres'!$A$6:$C$8,2,FALSE),0))</f>
        <v/>
      </c>
      <c r="M50" s="46">
        <f>IF(B50="","",IFERROR(J50*L50,0))</f>
        <v/>
      </c>
      <c r="N50" s="47">
        <f>IF(B50="","",IFERROR(VLOOKUP(K50,'Paramètres'!$A$6:$C$8,3,FALSE),0))</f>
        <v/>
      </c>
      <c r="O50" s="46">
        <f>IF(B50="","",IFERROR(J50*N50,0))</f>
        <v/>
      </c>
      <c r="P50" s="46">
        <f>IF(B50="","",IFERROR(J50+M50+O50,0))</f>
        <v/>
      </c>
      <c r="Q50" s="21" t="inlineStr"/>
      <c r="R50" s="44" t="inlineStr"/>
      <c r="S50" s="44" t="inlineStr"/>
      <c r="T50" s="21" t="inlineStr"/>
      <c r="U50" s="23" t="inlineStr"/>
    </row>
    <row r="51">
      <c r="A51" s="19">
        <f>IF(B51="","",TEXT(B51,"yyyymmdd")&amp;"-"&amp;TEXT(ROW()-5,"000"))</f>
        <v/>
      </c>
      <c r="B51" s="44" t="inlineStr"/>
      <c r="C51" s="21" t="inlineStr"/>
      <c r="D51" s="22" t="inlineStr"/>
      <c r="E51" s="21" t="inlineStr"/>
      <c r="F51" s="23" t="inlineStr"/>
      <c r="G51" s="21" t="inlineStr"/>
      <c r="H51" s="24" t="inlineStr"/>
      <c r="I51" s="45" t="inlineStr"/>
      <c r="J51" s="46">
        <f>IF(B51="","",IFERROR(H51*I51,0))</f>
        <v/>
      </c>
      <c r="K51" s="21" t="inlineStr"/>
      <c r="L51" s="47">
        <f>IF(B51="","",IFERROR(VLOOKUP(K51,'Paramètres'!$A$6:$C$8,2,FALSE),0))</f>
        <v/>
      </c>
      <c r="M51" s="46">
        <f>IF(B51="","",IFERROR(J51*L51,0))</f>
        <v/>
      </c>
      <c r="N51" s="47">
        <f>IF(B51="","",IFERROR(VLOOKUP(K51,'Paramètres'!$A$6:$C$8,3,FALSE),0))</f>
        <v/>
      </c>
      <c r="O51" s="46">
        <f>IF(B51="","",IFERROR(J51*N51,0))</f>
        <v/>
      </c>
      <c r="P51" s="46">
        <f>IF(B51="","",IFERROR(J51+M51+O51,0))</f>
        <v/>
      </c>
      <c r="Q51" s="21" t="inlineStr"/>
      <c r="R51" s="44" t="inlineStr"/>
      <c r="S51" s="44" t="inlineStr"/>
      <c r="T51" s="21" t="inlineStr"/>
      <c r="U51" s="23" t="inlineStr"/>
    </row>
    <row r="52">
      <c r="A52" s="19">
        <f>IF(B52="","",TEXT(B52,"yyyymmdd")&amp;"-"&amp;TEXT(ROW()-5,"000"))</f>
        <v/>
      </c>
      <c r="B52" s="44" t="inlineStr"/>
      <c r="C52" s="21" t="inlineStr"/>
      <c r="D52" s="22" t="inlineStr"/>
      <c r="E52" s="21" t="inlineStr"/>
      <c r="F52" s="23" t="inlineStr"/>
      <c r="G52" s="21" t="inlineStr"/>
      <c r="H52" s="24" t="inlineStr"/>
      <c r="I52" s="45" t="inlineStr"/>
      <c r="J52" s="46">
        <f>IF(B52="","",IFERROR(H52*I52,0))</f>
        <v/>
      </c>
      <c r="K52" s="21" t="inlineStr"/>
      <c r="L52" s="47">
        <f>IF(B52="","",IFERROR(VLOOKUP(K52,'Paramètres'!$A$6:$C$8,2,FALSE),0))</f>
        <v/>
      </c>
      <c r="M52" s="46">
        <f>IF(B52="","",IFERROR(J52*L52,0))</f>
        <v/>
      </c>
      <c r="N52" s="47">
        <f>IF(B52="","",IFERROR(VLOOKUP(K52,'Paramètres'!$A$6:$C$8,3,FALSE),0))</f>
        <v/>
      </c>
      <c r="O52" s="46">
        <f>IF(B52="","",IFERROR(J52*N52,0))</f>
        <v/>
      </c>
      <c r="P52" s="46">
        <f>IF(B52="","",IFERROR(J52+M52+O52,0))</f>
        <v/>
      </c>
      <c r="Q52" s="21" t="inlineStr"/>
      <c r="R52" s="44" t="inlineStr"/>
      <c r="S52" s="44" t="inlineStr"/>
      <c r="T52" s="21" t="inlineStr"/>
      <c r="U52" s="23" t="inlineStr"/>
    </row>
    <row r="53">
      <c r="A53" s="19">
        <f>IF(B53="","",TEXT(B53,"yyyymmdd")&amp;"-"&amp;TEXT(ROW()-5,"000"))</f>
        <v/>
      </c>
      <c r="B53" s="44" t="inlineStr"/>
      <c r="C53" s="21" t="inlineStr"/>
      <c r="D53" s="22" t="inlineStr"/>
      <c r="E53" s="21" t="inlineStr"/>
      <c r="F53" s="23" t="inlineStr"/>
      <c r="G53" s="21" t="inlineStr"/>
      <c r="H53" s="24" t="inlineStr"/>
      <c r="I53" s="45" t="inlineStr"/>
      <c r="J53" s="46">
        <f>IF(B53="","",IFERROR(H53*I53,0))</f>
        <v/>
      </c>
      <c r="K53" s="21" t="inlineStr"/>
      <c r="L53" s="47">
        <f>IF(B53="","",IFERROR(VLOOKUP(K53,'Paramètres'!$A$6:$C$8,2,FALSE),0))</f>
        <v/>
      </c>
      <c r="M53" s="46">
        <f>IF(B53="","",IFERROR(J53*L53,0))</f>
        <v/>
      </c>
      <c r="N53" s="47">
        <f>IF(B53="","",IFERROR(VLOOKUP(K53,'Paramètres'!$A$6:$C$8,3,FALSE),0))</f>
        <v/>
      </c>
      <c r="O53" s="46">
        <f>IF(B53="","",IFERROR(J53*N53,0))</f>
        <v/>
      </c>
      <c r="P53" s="46">
        <f>IF(B53="","",IFERROR(J53+M53+O53,0))</f>
        <v/>
      </c>
      <c r="Q53" s="21" t="inlineStr"/>
      <c r="R53" s="44" t="inlineStr"/>
      <c r="S53" s="44" t="inlineStr"/>
      <c r="T53" s="21" t="inlineStr"/>
      <c r="U53" s="23" t="inlineStr"/>
    </row>
    <row r="54">
      <c r="A54" s="19">
        <f>IF(B54="","",TEXT(B54,"yyyymmdd")&amp;"-"&amp;TEXT(ROW()-5,"000"))</f>
        <v/>
      </c>
      <c r="B54" s="44" t="inlineStr"/>
      <c r="C54" s="21" t="inlineStr"/>
      <c r="D54" s="22" t="inlineStr"/>
      <c r="E54" s="21" t="inlineStr"/>
      <c r="F54" s="23" t="inlineStr"/>
      <c r="G54" s="21" t="inlineStr"/>
      <c r="H54" s="24" t="inlineStr"/>
      <c r="I54" s="45" t="inlineStr"/>
      <c r="J54" s="46">
        <f>IF(B54="","",IFERROR(H54*I54,0))</f>
        <v/>
      </c>
      <c r="K54" s="21" t="inlineStr"/>
      <c r="L54" s="47">
        <f>IF(B54="","",IFERROR(VLOOKUP(K54,'Paramètres'!$A$6:$C$8,2,FALSE),0))</f>
        <v/>
      </c>
      <c r="M54" s="46">
        <f>IF(B54="","",IFERROR(J54*L54,0))</f>
        <v/>
      </c>
      <c r="N54" s="47">
        <f>IF(B54="","",IFERROR(VLOOKUP(K54,'Paramètres'!$A$6:$C$8,3,FALSE),0))</f>
        <v/>
      </c>
      <c r="O54" s="46">
        <f>IF(B54="","",IFERROR(J54*N54,0))</f>
        <v/>
      </c>
      <c r="P54" s="46">
        <f>IF(B54="","",IFERROR(J54+M54+O54,0))</f>
        <v/>
      </c>
      <c r="Q54" s="21" t="inlineStr"/>
      <c r="R54" s="44" t="inlineStr"/>
      <c r="S54" s="44" t="inlineStr"/>
      <c r="T54" s="21" t="inlineStr"/>
      <c r="U54" s="23" t="inlineStr"/>
    </row>
    <row r="55">
      <c r="A55" s="19">
        <f>IF(B55="","",TEXT(B55,"yyyymmdd")&amp;"-"&amp;TEXT(ROW()-5,"000"))</f>
        <v/>
      </c>
      <c r="B55" s="44" t="inlineStr"/>
      <c r="C55" s="21" t="inlineStr"/>
      <c r="D55" s="22" t="inlineStr"/>
      <c r="E55" s="21" t="inlineStr"/>
      <c r="F55" s="23" t="inlineStr"/>
      <c r="G55" s="21" t="inlineStr"/>
      <c r="H55" s="24" t="inlineStr"/>
      <c r="I55" s="45" t="inlineStr"/>
      <c r="J55" s="46">
        <f>IF(B55="","",IFERROR(H55*I55,0))</f>
        <v/>
      </c>
      <c r="K55" s="21" t="inlineStr"/>
      <c r="L55" s="47">
        <f>IF(B55="","",IFERROR(VLOOKUP(K55,'Paramètres'!$A$6:$C$8,2,FALSE),0))</f>
        <v/>
      </c>
      <c r="M55" s="46">
        <f>IF(B55="","",IFERROR(J55*L55,0))</f>
        <v/>
      </c>
      <c r="N55" s="47">
        <f>IF(B55="","",IFERROR(VLOOKUP(K55,'Paramètres'!$A$6:$C$8,3,FALSE),0))</f>
        <v/>
      </c>
      <c r="O55" s="46">
        <f>IF(B55="","",IFERROR(J55*N55,0))</f>
        <v/>
      </c>
      <c r="P55" s="46">
        <f>IF(B55="","",IFERROR(J55+M55+O55,0))</f>
        <v/>
      </c>
      <c r="Q55" s="21" t="inlineStr"/>
      <c r="R55" s="44" t="inlineStr"/>
      <c r="S55" s="44" t="inlineStr"/>
      <c r="T55" s="21" t="inlineStr"/>
      <c r="U55" s="23" t="inlineStr"/>
    </row>
    <row r="56">
      <c r="A56" s="19">
        <f>IF(B56="","",TEXT(B56,"yyyymmdd")&amp;"-"&amp;TEXT(ROW()-5,"000"))</f>
        <v/>
      </c>
      <c r="B56" s="44" t="inlineStr"/>
      <c r="C56" s="21" t="inlineStr"/>
      <c r="D56" s="22" t="inlineStr"/>
      <c r="E56" s="21" t="inlineStr"/>
      <c r="F56" s="23" t="inlineStr"/>
      <c r="G56" s="21" t="inlineStr"/>
      <c r="H56" s="24" t="inlineStr"/>
      <c r="I56" s="45" t="inlineStr"/>
      <c r="J56" s="46">
        <f>IF(B56="","",IFERROR(H56*I56,0))</f>
        <v/>
      </c>
      <c r="K56" s="21" t="inlineStr"/>
      <c r="L56" s="47">
        <f>IF(B56="","",IFERROR(VLOOKUP(K56,'Paramètres'!$A$6:$C$8,2,FALSE),0))</f>
        <v/>
      </c>
      <c r="M56" s="46">
        <f>IF(B56="","",IFERROR(J56*L56,0))</f>
        <v/>
      </c>
      <c r="N56" s="47">
        <f>IF(B56="","",IFERROR(VLOOKUP(K56,'Paramètres'!$A$6:$C$8,3,FALSE),0))</f>
        <v/>
      </c>
      <c r="O56" s="46">
        <f>IF(B56="","",IFERROR(J56*N56,0))</f>
        <v/>
      </c>
      <c r="P56" s="46">
        <f>IF(B56="","",IFERROR(J56+M56+O56,0))</f>
        <v/>
      </c>
      <c r="Q56" s="21" t="inlineStr"/>
      <c r="R56" s="44" t="inlineStr"/>
      <c r="S56" s="44" t="inlineStr"/>
      <c r="T56" s="21" t="inlineStr"/>
      <c r="U56" s="23" t="inlineStr"/>
    </row>
    <row r="57">
      <c r="A57" s="19">
        <f>IF(B57="","",TEXT(B57,"yyyymmdd")&amp;"-"&amp;TEXT(ROW()-5,"000"))</f>
        <v/>
      </c>
      <c r="B57" s="44" t="inlineStr"/>
      <c r="C57" s="21" t="inlineStr"/>
      <c r="D57" s="22" t="inlineStr"/>
      <c r="E57" s="21" t="inlineStr"/>
      <c r="F57" s="23" t="inlineStr"/>
      <c r="G57" s="21" t="inlineStr"/>
      <c r="H57" s="24" t="inlineStr"/>
      <c r="I57" s="45" t="inlineStr"/>
      <c r="J57" s="46">
        <f>IF(B57="","",IFERROR(H57*I57,0))</f>
        <v/>
      </c>
      <c r="K57" s="21" t="inlineStr"/>
      <c r="L57" s="47">
        <f>IF(B57="","",IFERROR(VLOOKUP(K57,'Paramètres'!$A$6:$C$8,2,FALSE),0))</f>
        <v/>
      </c>
      <c r="M57" s="46">
        <f>IF(B57="","",IFERROR(J57*L57,0))</f>
        <v/>
      </c>
      <c r="N57" s="47">
        <f>IF(B57="","",IFERROR(VLOOKUP(K57,'Paramètres'!$A$6:$C$8,3,FALSE),0))</f>
        <v/>
      </c>
      <c r="O57" s="46">
        <f>IF(B57="","",IFERROR(J57*N57,0))</f>
        <v/>
      </c>
      <c r="P57" s="46">
        <f>IF(B57="","",IFERROR(J57+M57+O57,0))</f>
        <v/>
      </c>
      <c r="Q57" s="21" t="inlineStr"/>
      <c r="R57" s="44" t="inlineStr"/>
      <c r="S57" s="44" t="inlineStr"/>
      <c r="T57" s="21" t="inlineStr"/>
      <c r="U57" s="23" t="inlineStr"/>
    </row>
    <row r="58">
      <c r="A58" s="19">
        <f>IF(B58="","",TEXT(B58,"yyyymmdd")&amp;"-"&amp;TEXT(ROW()-5,"000"))</f>
        <v/>
      </c>
      <c r="B58" s="44" t="inlineStr"/>
      <c r="C58" s="21" t="inlineStr"/>
      <c r="D58" s="22" t="inlineStr"/>
      <c r="E58" s="21" t="inlineStr"/>
      <c r="F58" s="23" t="inlineStr"/>
      <c r="G58" s="21" t="inlineStr"/>
      <c r="H58" s="24" t="inlineStr"/>
      <c r="I58" s="45" t="inlineStr"/>
      <c r="J58" s="46">
        <f>IF(B58="","",IFERROR(H58*I58,0))</f>
        <v/>
      </c>
      <c r="K58" s="21" t="inlineStr"/>
      <c r="L58" s="47">
        <f>IF(B58="","",IFERROR(VLOOKUP(K58,'Paramètres'!$A$6:$C$8,2,FALSE),0))</f>
        <v/>
      </c>
      <c r="M58" s="46">
        <f>IF(B58="","",IFERROR(J58*L58,0))</f>
        <v/>
      </c>
      <c r="N58" s="47">
        <f>IF(B58="","",IFERROR(VLOOKUP(K58,'Paramètres'!$A$6:$C$8,3,FALSE),0))</f>
        <v/>
      </c>
      <c r="O58" s="46">
        <f>IF(B58="","",IFERROR(J58*N58,0))</f>
        <v/>
      </c>
      <c r="P58" s="46">
        <f>IF(B58="","",IFERROR(J58+M58+O58,0))</f>
        <v/>
      </c>
      <c r="Q58" s="21" t="inlineStr"/>
      <c r="R58" s="44" t="inlineStr"/>
      <c r="S58" s="44" t="inlineStr"/>
      <c r="T58" s="21" t="inlineStr"/>
      <c r="U58" s="23" t="inlineStr"/>
    </row>
    <row r="59">
      <c r="A59" s="19">
        <f>IF(B59="","",TEXT(B59,"yyyymmdd")&amp;"-"&amp;TEXT(ROW()-5,"000"))</f>
        <v/>
      </c>
      <c r="B59" s="44" t="inlineStr"/>
      <c r="C59" s="21" t="inlineStr"/>
      <c r="D59" s="22" t="inlineStr"/>
      <c r="E59" s="21" t="inlineStr"/>
      <c r="F59" s="23" t="inlineStr"/>
      <c r="G59" s="21" t="inlineStr"/>
      <c r="H59" s="24" t="inlineStr"/>
      <c r="I59" s="45" t="inlineStr"/>
      <c r="J59" s="46">
        <f>IF(B59="","",IFERROR(H59*I59,0))</f>
        <v/>
      </c>
      <c r="K59" s="21" t="inlineStr"/>
      <c r="L59" s="47">
        <f>IF(B59="","",IFERROR(VLOOKUP(K59,'Paramètres'!$A$6:$C$8,2,FALSE),0))</f>
        <v/>
      </c>
      <c r="M59" s="46">
        <f>IF(B59="","",IFERROR(J59*L59,0))</f>
        <v/>
      </c>
      <c r="N59" s="47">
        <f>IF(B59="","",IFERROR(VLOOKUP(K59,'Paramètres'!$A$6:$C$8,3,FALSE),0))</f>
        <v/>
      </c>
      <c r="O59" s="46">
        <f>IF(B59="","",IFERROR(J59*N59,0))</f>
        <v/>
      </c>
      <c r="P59" s="46">
        <f>IF(B59="","",IFERROR(J59+M59+O59,0))</f>
        <v/>
      </c>
      <c r="Q59" s="21" t="inlineStr"/>
      <c r="R59" s="44" t="inlineStr"/>
      <c r="S59" s="44" t="inlineStr"/>
      <c r="T59" s="21" t="inlineStr"/>
      <c r="U59" s="23" t="inlineStr"/>
    </row>
    <row r="60">
      <c r="A60" s="19">
        <f>IF(B60="","",TEXT(B60,"yyyymmdd")&amp;"-"&amp;TEXT(ROW()-5,"000"))</f>
        <v/>
      </c>
      <c r="B60" s="44" t="inlineStr"/>
      <c r="C60" s="21" t="inlineStr"/>
      <c r="D60" s="22" t="inlineStr"/>
      <c r="E60" s="21" t="inlineStr"/>
      <c r="F60" s="23" t="inlineStr"/>
      <c r="G60" s="21" t="inlineStr"/>
      <c r="H60" s="24" t="inlineStr"/>
      <c r="I60" s="45" t="inlineStr"/>
      <c r="J60" s="46">
        <f>IF(B60="","",IFERROR(H60*I60,0))</f>
        <v/>
      </c>
      <c r="K60" s="21" t="inlineStr"/>
      <c r="L60" s="47">
        <f>IF(B60="","",IFERROR(VLOOKUP(K60,'Paramètres'!$A$6:$C$8,2,FALSE),0))</f>
        <v/>
      </c>
      <c r="M60" s="46">
        <f>IF(B60="","",IFERROR(J60*L60,0))</f>
        <v/>
      </c>
      <c r="N60" s="47">
        <f>IF(B60="","",IFERROR(VLOOKUP(K60,'Paramètres'!$A$6:$C$8,3,FALSE),0))</f>
        <v/>
      </c>
      <c r="O60" s="46">
        <f>IF(B60="","",IFERROR(J60*N60,0))</f>
        <v/>
      </c>
      <c r="P60" s="46">
        <f>IF(B60="","",IFERROR(J60+M60+O60,0))</f>
        <v/>
      </c>
      <c r="Q60" s="21" t="inlineStr"/>
      <c r="R60" s="44" t="inlineStr"/>
      <c r="S60" s="44" t="inlineStr"/>
      <c r="T60" s="21" t="inlineStr"/>
      <c r="U60" s="23" t="inlineStr"/>
    </row>
    <row r="61">
      <c r="A61" s="19">
        <f>IF(B61="","",TEXT(B61,"yyyymmdd")&amp;"-"&amp;TEXT(ROW()-5,"000"))</f>
        <v/>
      </c>
      <c r="B61" s="44" t="inlineStr"/>
      <c r="C61" s="21" t="inlineStr"/>
      <c r="D61" s="22" t="inlineStr"/>
      <c r="E61" s="21" t="inlineStr"/>
      <c r="F61" s="23" t="inlineStr"/>
      <c r="G61" s="21" t="inlineStr"/>
      <c r="H61" s="24" t="inlineStr"/>
      <c r="I61" s="45" t="inlineStr"/>
      <c r="J61" s="46">
        <f>IF(B61="","",IFERROR(H61*I61,0))</f>
        <v/>
      </c>
      <c r="K61" s="21" t="inlineStr"/>
      <c r="L61" s="47">
        <f>IF(B61="","",IFERROR(VLOOKUP(K61,'Paramètres'!$A$6:$C$8,2,FALSE),0))</f>
        <v/>
      </c>
      <c r="M61" s="46">
        <f>IF(B61="","",IFERROR(J61*L61,0))</f>
        <v/>
      </c>
      <c r="N61" s="47">
        <f>IF(B61="","",IFERROR(VLOOKUP(K61,'Paramètres'!$A$6:$C$8,3,FALSE),0))</f>
        <v/>
      </c>
      <c r="O61" s="46">
        <f>IF(B61="","",IFERROR(J61*N61,0))</f>
        <v/>
      </c>
      <c r="P61" s="46">
        <f>IF(B61="","",IFERROR(J61+M61+O61,0))</f>
        <v/>
      </c>
      <c r="Q61" s="21" t="inlineStr"/>
      <c r="R61" s="44" t="inlineStr"/>
      <c r="S61" s="44" t="inlineStr"/>
      <c r="T61" s="21" t="inlineStr"/>
      <c r="U61" s="23" t="inlineStr"/>
    </row>
    <row r="62">
      <c r="A62" s="19">
        <f>IF(B62="","",TEXT(B62,"yyyymmdd")&amp;"-"&amp;TEXT(ROW()-5,"000"))</f>
        <v/>
      </c>
      <c r="B62" s="44" t="inlineStr"/>
      <c r="C62" s="21" t="inlineStr"/>
      <c r="D62" s="22" t="inlineStr"/>
      <c r="E62" s="21" t="inlineStr"/>
      <c r="F62" s="23" t="inlineStr"/>
      <c r="G62" s="21" t="inlineStr"/>
      <c r="H62" s="24" t="inlineStr"/>
      <c r="I62" s="45" t="inlineStr"/>
      <c r="J62" s="46">
        <f>IF(B62="","",IFERROR(H62*I62,0))</f>
        <v/>
      </c>
      <c r="K62" s="21" t="inlineStr"/>
      <c r="L62" s="47">
        <f>IF(B62="","",IFERROR(VLOOKUP(K62,'Paramètres'!$A$6:$C$8,2,FALSE),0))</f>
        <v/>
      </c>
      <c r="M62" s="46">
        <f>IF(B62="","",IFERROR(J62*L62,0))</f>
        <v/>
      </c>
      <c r="N62" s="47">
        <f>IF(B62="","",IFERROR(VLOOKUP(K62,'Paramètres'!$A$6:$C$8,3,FALSE),0))</f>
        <v/>
      </c>
      <c r="O62" s="46">
        <f>IF(B62="","",IFERROR(J62*N62,0))</f>
        <v/>
      </c>
      <c r="P62" s="46">
        <f>IF(B62="","",IFERROR(J62+M62+O62,0))</f>
        <v/>
      </c>
      <c r="Q62" s="21" t="inlineStr"/>
      <c r="R62" s="44" t="inlineStr"/>
      <c r="S62" s="44" t="inlineStr"/>
      <c r="T62" s="21" t="inlineStr"/>
      <c r="U62" s="23" t="inlineStr"/>
    </row>
    <row r="63">
      <c r="A63" s="19">
        <f>IF(B63="","",TEXT(B63,"yyyymmdd")&amp;"-"&amp;TEXT(ROW()-5,"000"))</f>
        <v/>
      </c>
      <c r="B63" s="44" t="inlineStr"/>
      <c r="C63" s="21" t="inlineStr"/>
      <c r="D63" s="22" t="inlineStr"/>
      <c r="E63" s="21" t="inlineStr"/>
      <c r="F63" s="23" t="inlineStr"/>
      <c r="G63" s="21" t="inlineStr"/>
      <c r="H63" s="24" t="inlineStr"/>
      <c r="I63" s="45" t="inlineStr"/>
      <c r="J63" s="46">
        <f>IF(B63="","",IFERROR(H63*I63,0))</f>
        <v/>
      </c>
      <c r="K63" s="21" t="inlineStr"/>
      <c r="L63" s="47">
        <f>IF(B63="","",IFERROR(VLOOKUP(K63,'Paramètres'!$A$6:$C$8,2,FALSE),0))</f>
        <v/>
      </c>
      <c r="M63" s="46">
        <f>IF(B63="","",IFERROR(J63*L63,0))</f>
        <v/>
      </c>
      <c r="N63" s="47">
        <f>IF(B63="","",IFERROR(VLOOKUP(K63,'Paramètres'!$A$6:$C$8,3,FALSE),0))</f>
        <v/>
      </c>
      <c r="O63" s="46">
        <f>IF(B63="","",IFERROR(J63*N63,0))</f>
        <v/>
      </c>
      <c r="P63" s="46">
        <f>IF(B63="","",IFERROR(J63+M63+O63,0))</f>
        <v/>
      </c>
      <c r="Q63" s="21" t="inlineStr"/>
      <c r="R63" s="44" t="inlineStr"/>
      <c r="S63" s="44" t="inlineStr"/>
      <c r="T63" s="21" t="inlineStr"/>
      <c r="U63" s="23" t="inlineStr"/>
    </row>
    <row r="64">
      <c r="A64" s="19">
        <f>IF(B64="","",TEXT(B64,"yyyymmdd")&amp;"-"&amp;TEXT(ROW()-5,"000"))</f>
        <v/>
      </c>
      <c r="B64" s="44" t="inlineStr"/>
      <c r="C64" s="21" t="inlineStr"/>
      <c r="D64" s="22" t="inlineStr"/>
      <c r="E64" s="21" t="inlineStr"/>
      <c r="F64" s="23" t="inlineStr"/>
      <c r="G64" s="21" t="inlineStr"/>
      <c r="H64" s="24" t="inlineStr"/>
      <c r="I64" s="45" t="inlineStr"/>
      <c r="J64" s="46">
        <f>IF(B64="","",IFERROR(H64*I64,0))</f>
        <v/>
      </c>
      <c r="K64" s="21" t="inlineStr"/>
      <c r="L64" s="47">
        <f>IF(B64="","",IFERROR(VLOOKUP(K64,'Paramètres'!$A$6:$C$8,2,FALSE),0))</f>
        <v/>
      </c>
      <c r="M64" s="46">
        <f>IF(B64="","",IFERROR(J64*L64,0))</f>
        <v/>
      </c>
      <c r="N64" s="47">
        <f>IF(B64="","",IFERROR(VLOOKUP(K64,'Paramètres'!$A$6:$C$8,3,FALSE),0))</f>
        <v/>
      </c>
      <c r="O64" s="46">
        <f>IF(B64="","",IFERROR(J64*N64,0))</f>
        <v/>
      </c>
      <c r="P64" s="46">
        <f>IF(B64="","",IFERROR(J64+M64+O64,0))</f>
        <v/>
      </c>
      <c r="Q64" s="21" t="inlineStr"/>
      <c r="R64" s="44" t="inlineStr"/>
      <c r="S64" s="44" t="inlineStr"/>
      <c r="T64" s="21" t="inlineStr"/>
      <c r="U64" s="23" t="inlineStr"/>
    </row>
    <row r="65">
      <c r="A65" s="19">
        <f>IF(B65="","",TEXT(B65,"yyyymmdd")&amp;"-"&amp;TEXT(ROW()-5,"000"))</f>
        <v/>
      </c>
      <c r="B65" s="44" t="inlineStr"/>
      <c r="C65" s="21" t="inlineStr"/>
      <c r="D65" s="22" t="inlineStr"/>
      <c r="E65" s="21" t="inlineStr"/>
      <c r="F65" s="23" t="inlineStr"/>
      <c r="G65" s="21" t="inlineStr"/>
      <c r="H65" s="24" t="inlineStr"/>
      <c r="I65" s="45" t="inlineStr"/>
      <c r="J65" s="46">
        <f>IF(B65="","",IFERROR(H65*I65,0))</f>
        <v/>
      </c>
      <c r="K65" s="21" t="inlineStr"/>
      <c r="L65" s="47">
        <f>IF(B65="","",IFERROR(VLOOKUP(K65,'Paramètres'!$A$6:$C$8,2,FALSE),0))</f>
        <v/>
      </c>
      <c r="M65" s="46">
        <f>IF(B65="","",IFERROR(J65*L65,0))</f>
        <v/>
      </c>
      <c r="N65" s="47">
        <f>IF(B65="","",IFERROR(VLOOKUP(K65,'Paramètres'!$A$6:$C$8,3,FALSE),0))</f>
        <v/>
      </c>
      <c r="O65" s="46">
        <f>IF(B65="","",IFERROR(J65*N65,0))</f>
        <v/>
      </c>
      <c r="P65" s="46">
        <f>IF(B65="","",IFERROR(J65+M65+O65,0))</f>
        <v/>
      </c>
      <c r="Q65" s="21" t="inlineStr"/>
      <c r="R65" s="44" t="inlineStr"/>
      <c r="S65" s="44" t="inlineStr"/>
      <c r="T65" s="21" t="inlineStr"/>
      <c r="U65" s="23" t="inlineStr"/>
    </row>
    <row r="66">
      <c r="A66" s="19">
        <f>IF(B66="","",TEXT(B66,"yyyymmdd")&amp;"-"&amp;TEXT(ROW()-5,"000"))</f>
        <v/>
      </c>
      <c r="B66" s="44" t="inlineStr"/>
      <c r="C66" s="21" t="inlineStr"/>
      <c r="D66" s="22" t="inlineStr"/>
      <c r="E66" s="21" t="inlineStr"/>
      <c r="F66" s="23" t="inlineStr"/>
      <c r="G66" s="21" t="inlineStr"/>
      <c r="H66" s="24" t="inlineStr"/>
      <c r="I66" s="45" t="inlineStr"/>
      <c r="J66" s="46">
        <f>IF(B66="","",IFERROR(H66*I66,0))</f>
        <v/>
      </c>
      <c r="K66" s="21" t="inlineStr"/>
      <c r="L66" s="47">
        <f>IF(B66="","",IFERROR(VLOOKUP(K66,'Paramètres'!$A$6:$C$8,2,FALSE),0))</f>
        <v/>
      </c>
      <c r="M66" s="46">
        <f>IF(B66="","",IFERROR(J66*L66,0))</f>
        <v/>
      </c>
      <c r="N66" s="47">
        <f>IF(B66="","",IFERROR(VLOOKUP(K66,'Paramètres'!$A$6:$C$8,3,FALSE),0))</f>
        <v/>
      </c>
      <c r="O66" s="46">
        <f>IF(B66="","",IFERROR(J66*N66,0))</f>
        <v/>
      </c>
      <c r="P66" s="46">
        <f>IF(B66="","",IFERROR(J66+M66+O66,0))</f>
        <v/>
      </c>
      <c r="Q66" s="21" t="inlineStr"/>
      <c r="R66" s="44" t="inlineStr"/>
      <c r="S66" s="44" t="inlineStr"/>
      <c r="T66" s="21" t="inlineStr"/>
      <c r="U66" s="23" t="inlineStr"/>
    </row>
    <row r="67">
      <c r="A67" s="19">
        <f>IF(B67="","",TEXT(B67,"yyyymmdd")&amp;"-"&amp;TEXT(ROW()-5,"000"))</f>
        <v/>
      </c>
      <c r="B67" s="44" t="inlineStr"/>
      <c r="C67" s="21" t="inlineStr"/>
      <c r="D67" s="22" t="inlineStr"/>
      <c r="E67" s="21" t="inlineStr"/>
      <c r="F67" s="23" t="inlineStr"/>
      <c r="G67" s="21" t="inlineStr"/>
      <c r="H67" s="24" t="inlineStr"/>
      <c r="I67" s="45" t="inlineStr"/>
      <c r="J67" s="46">
        <f>IF(B67="","",IFERROR(H67*I67,0))</f>
        <v/>
      </c>
      <c r="K67" s="21" t="inlineStr"/>
      <c r="L67" s="47">
        <f>IF(B67="","",IFERROR(VLOOKUP(K67,'Paramètres'!$A$6:$C$8,2,FALSE),0))</f>
        <v/>
      </c>
      <c r="M67" s="46">
        <f>IF(B67="","",IFERROR(J67*L67,0))</f>
        <v/>
      </c>
      <c r="N67" s="47">
        <f>IF(B67="","",IFERROR(VLOOKUP(K67,'Paramètres'!$A$6:$C$8,3,FALSE),0))</f>
        <v/>
      </c>
      <c r="O67" s="46">
        <f>IF(B67="","",IFERROR(J67*N67,0))</f>
        <v/>
      </c>
      <c r="P67" s="46">
        <f>IF(B67="","",IFERROR(J67+M67+O67,0))</f>
        <v/>
      </c>
      <c r="Q67" s="21" t="inlineStr"/>
      <c r="R67" s="44" t="inlineStr"/>
      <c r="S67" s="44" t="inlineStr"/>
      <c r="T67" s="21" t="inlineStr"/>
      <c r="U67" s="23" t="inlineStr"/>
    </row>
    <row r="68">
      <c r="A68" s="19">
        <f>IF(B68="","",TEXT(B68,"yyyymmdd")&amp;"-"&amp;TEXT(ROW()-5,"000"))</f>
        <v/>
      </c>
      <c r="B68" s="44" t="inlineStr"/>
      <c r="C68" s="21" t="inlineStr"/>
      <c r="D68" s="22" t="inlineStr"/>
      <c r="E68" s="21" t="inlineStr"/>
      <c r="F68" s="23" t="inlineStr"/>
      <c r="G68" s="21" t="inlineStr"/>
      <c r="H68" s="24" t="inlineStr"/>
      <c r="I68" s="45" t="inlineStr"/>
      <c r="J68" s="46">
        <f>IF(B68="","",IFERROR(H68*I68,0))</f>
        <v/>
      </c>
      <c r="K68" s="21" t="inlineStr"/>
      <c r="L68" s="47">
        <f>IF(B68="","",IFERROR(VLOOKUP(K68,'Paramètres'!$A$6:$C$8,2,FALSE),0))</f>
        <v/>
      </c>
      <c r="M68" s="46">
        <f>IF(B68="","",IFERROR(J68*L68,0))</f>
        <v/>
      </c>
      <c r="N68" s="47">
        <f>IF(B68="","",IFERROR(VLOOKUP(K68,'Paramètres'!$A$6:$C$8,3,FALSE),0))</f>
        <v/>
      </c>
      <c r="O68" s="46">
        <f>IF(B68="","",IFERROR(J68*N68,0))</f>
        <v/>
      </c>
      <c r="P68" s="46">
        <f>IF(B68="","",IFERROR(J68+M68+O68,0))</f>
        <v/>
      </c>
      <c r="Q68" s="21" t="inlineStr"/>
      <c r="R68" s="44" t="inlineStr"/>
      <c r="S68" s="44" t="inlineStr"/>
      <c r="T68" s="21" t="inlineStr"/>
      <c r="U68" s="23" t="inlineStr"/>
    </row>
    <row r="69">
      <c r="A69" s="19">
        <f>IF(B69="","",TEXT(B69,"yyyymmdd")&amp;"-"&amp;TEXT(ROW()-5,"000"))</f>
        <v/>
      </c>
      <c r="B69" s="44" t="inlineStr"/>
      <c r="C69" s="21" t="inlineStr"/>
      <c r="D69" s="22" t="inlineStr"/>
      <c r="E69" s="21" t="inlineStr"/>
      <c r="F69" s="23" t="inlineStr"/>
      <c r="G69" s="21" t="inlineStr"/>
      <c r="H69" s="24" t="inlineStr"/>
      <c r="I69" s="45" t="inlineStr"/>
      <c r="J69" s="46">
        <f>IF(B69="","",IFERROR(H69*I69,0))</f>
        <v/>
      </c>
      <c r="K69" s="21" t="inlineStr"/>
      <c r="L69" s="47">
        <f>IF(B69="","",IFERROR(VLOOKUP(K69,'Paramètres'!$A$6:$C$8,2,FALSE),0))</f>
        <v/>
      </c>
      <c r="M69" s="46">
        <f>IF(B69="","",IFERROR(J69*L69,0))</f>
        <v/>
      </c>
      <c r="N69" s="47">
        <f>IF(B69="","",IFERROR(VLOOKUP(K69,'Paramètres'!$A$6:$C$8,3,FALSE),0))</f>
        <v/>
      </c>
      <c r="O69" s="46">
        <f>IF(B69="","",IFERROR(J69*N69,0))</f>
        <v/>
      </c>
      <c r="P69" s="46">
        <f>IF(B69="","",IFERROR(J69+M69+O69,0))</f>
        <v/>
      </c>
      <c r="Q69" s="21" t="inlineStr"/>
      <c r="R69" s="44" t="inlineStr"/>
      <c r="S69" s="44" t="inlineStr"/>
      <c r="T69" s="21" t="inlineStr"/>
      <c r="U69" s="23" t="inlineStr"/>
    </row>
    <row r="70">
      <c r="A70" s="19">
        <f>IF(B70="","",TEXT(B70,"yyyymmdd")&amp;"-"&amp;TEXT(ROW()-5,"000"))</f>
        <v/>
      </c>
      <c r="B70" s="44" t="inlineStr"/>
      <c r="C70" s="21" t="inlineStr"/>
      <c r="D70" s="22" t="inlineStr"/>
      <c r="E70" s="21" t="inlineStr"/>
      <c r="F70" s="23" t="inlineStr"/>
      <c r="G70" s="21" t="inlineStr"/>
      <c r="H70" s="24" t="inlineStr"/>
      <c r="I70" s="45" t="inlineStr"/>
      <c r="J70" s="46">
        <f>IF(B70="","",IFERROR(H70*I70,0))</f>
        <v/>
      </c>
      <c r="K70" s="21" t="inlineStr"/>
      <c r="L70" s="47">
        <f>IF(B70="","",IFERROR(VLOOKUP(K70,'Paramètres'!$A$6:$C$8,2,FALSE),0))</f>
        <v/>
      </c>
      <c r="M70" s="46">
        <f>IF(B70="","",IFERROR(J70*L70,0))</f>
        <v/>
      </c>
      <c r="N70" s="47">
        <f>IF(B70="","",IFERROR(VLOOKUP(K70,'Paramètres'!$A$6:$C$8,3,FALSE),0))</f>
        <v/>
      </c>
      <c r="O70" s="46">
        <f>IF(B70="","",IFERROR(J70*N70,0))</f>
        <v/>
      </c>
      <c r="P70" s="46">
        <f>IF(B70="","",IFERROR(J70+M70+O70,0))</f>
        <v/>
      </c>
      <c r="Q70" s="21" t="inlineStr"/>
      <c r="R70" s="44" t="inlineStr"/>
      <c r="S70" s="44" t="inlineStr"/>
      <c r="T70" s="21" t="inlineStr"/>
      <c r="U70" s="23" t="inlineStr"/>
    </row>
    <row r="71">
      <c r="A71" s="19">
        <f>IF(B71="","",TEXT(B71,"yyyymmdd")&amp;"-"&amp;TEXT(ROW()-5,"000"))</f>
        <v/>
      </c>
      <c r="B71" s="44" t="inlineStr"/>
      <c r="C71" s="21" t="inlineStr"/>
      <c r="D71" s="22" t="inlineStr"/>
      <c r="E71" s="21" t="inlineStr"/>
      <c r="F71" s="23" t="inlineStr"/>
      <c r="G71" s="21" t="inlineStr"/>
      <c r="H71" s="24" t="inlineStr"/>
      <c r="I71" s="45" t="inlineStr"/>
      <c r="J71" s="46">
        <f>IF(B71="","",IFERROR(H71*I71,0))</f>
        <v/>
      </c>
      <c r="K71" s="21" t="inlineStr"/>
      <c r="L71" s="47">
        <f>IF(B71="","",IFERROR(VLOOKUP(K71,'Paramètres'!$A$6:$C$8,2,FALSE),0))</f>
        <v/>
      </c>
      <c r="M71" s="46">
        <f>IF(B71="","",IFERROR(J71*L71,0))</f>
        <v/>
      </c>
      <c r="N71" s="47">
        <f>IF(B71="","",IFERROR(VLOOKUP(K71,'Paramètres'!$A$6:$C$8,3,FALSE),0))</f>
        <v/>
      </c>
      <c r="O71" s="46">
        <f>IF(B71="","",IFERROR(J71*N71,0))</f>
        <v/>
      </c>
      <c r="P71" s="46">
        <f>IF(B71="","",IFERROR(J71+M71+O71,0))</f>
        <v/>
      </c>
      <c r="Q71" s="21" t="inlineStr"/>
      <c r="R71" s="44" t="inlineStr"/>
      <c r="S71" s="44" t="inlineStr"/>
      <c r="T71" s="21" t="inlineStr"/>
      <c r="U71" s="23" t="inlineStr"/>
    </row>
    <row r="72">
      <c r="A72" s="19">
        <f>IF(B72="","",TEXT(B72,"yyyymmdd")&amp;"-"&amp;TEXT(ROW()-5,"000"))</f>
        <v/>
      </c>
      <c r="B72" s="44" t="inlineStr"/>
      <c r="C72" s="21" t="inlineStr"/>
      <c r="D72" s="22" t="inlineStr"/>
      <c r="E72" s="21" t="inlineStr"/>
      <c r="F72" s="23" t="inlineStr"/>
      <c r="G72" s="21" t="inlineStr"/>
      <c r="H72" s="24" t="inlineStr"/>
      <c r="I72" s="45" t="inlineStr"/>
      <c r="J72" s="46">
        <f>IF(B72="","",IFERROR(H72*I72,0))</f>
        <v/>
      </c>
      <c r="K72" s="21" t="inlineStr"/>
      <c r="L72" s="47">
        <f>IF(B72="","",IFERROR(VLOOKUP(K72,'Paramètres'!$A$6:$C$8,2,FALSE),0))</f>
        <v/>
      </c>
      <c r="M72" s="46">
        <f>IF(B72="","",IFERROR(J72*L72,0))</f>
        <v/>
      </c>
      <c r="N72" s="47">
        <f>IF(B72="","",IFERROR(VLOOKUP(K72,'Paramètres'!$A$6:$C$8,3,FALSE),0))</f>
        <v/>
      </c>
      <c r="O72" s="46">
        <f>IF(B72="","",IFERROR(J72*N72,0))</f>
        <v/>
      </c>
      <c r="P72" s="46">
        <f>IF(B72="","",IFERROR(J72+M72+O72,0))</f>
        <v/>
      </c>
      <c r="Q72" s="21" t="inlineStr"/>
      <c r="R72" s="44" t="inlineStr"/>
      <c r="S72" s="44" t="inlineStr"/>
      <c r="T72" s="21" t="inlineStr"/>
      <c r="U72" s="23" t="inlineStr"/>
    </row>
    <row r="73">
      <c r="A73" s="19">
        <f>IF(B73="","",TEXT(B73,"yyyymmdd")&amp;"-"&amp;TEXT(ROW()-5,"000"))</f>
        <v/>
      </c>
      <c r="B73" s="44" t="inlineStr"/>
      <c r="C73" s="21" t="inlineStr"/>
      <c r="D73" s="22" t="inlineStr"/>
      <c r="E73" s="21" t="inlineStr"/>
      <c r="F73" s="23" t="inlineStr"/>
      <c r="G73" s="21" t="inlineStr"/>
      <c r="H73" s="24" t="inlineStr"/>
      <c r="I73" s="45" t="inlineStr"/>
      <c r="J73" s="46">
        <f>IF(B73="","",IFERROR(H73*I73,0))</f>
        <v/>
      </c>
      <c r="K73" s="21" t="inlineStr"/>
      <c r="L73" s="47">
        <f>IF(B73="","",IFERROR(VLOOKUP(K73,'Paramètres'!$A$6:$C$8,2,FALSE),0))</f>
        <v/>
      </c>
      <c r="M73" s="46">
        <f>IF(B73="","",IFERROR(J73*L73,0))</f>
        <v/>
      </c>
      <c r="N73" s="47">
        <f>IF(B73="","",IFERROR(VLOOKUP(K73,'Paramètres'!$A$6:$C$8,3,FALSE),0))</f>
        <v/>
      </c>
      <c r="O73" s="46">
        <f>IF(B73="","",IFERROR(J73*N73,0))</f>
        <v/>
      </c>
      <c r="P73" s="46">
        <f>IF(B73="","",IFERROR(J73+M73+O73,0))</f>
        <v/>
      </c>
      <c r="Q73" s="21" t="inlineStr"/>
      <c r="R73" s="44" t="inlineStr"/>
      <c r="S73" s="44" t="inlineStr"/>
      <c r="T73" s="21" t="inlineStr"/>
      <c r="U73" s="23" t="inlineStr"/>
    </row>
    <row r="74">
      <c r="A74" s="19">
        <f>IF(B74="","",TEXT(B74,"yyyymmdd")&amp;"-"&amp;TEXT(ROW()-5,"000"))</f>
        <v/>
      </c>
      <c r="B74" s="44" t="inlineStr"/>
      <c r="C74" s="21" t="inlineStr"/>
      <c r="D74" s="22" t="inlineStr"/>
      <c r="E74" s="21" t="inlineStr"/>
      <c r="F74" s="23" t="inlineStr"/>
      <c r="G74" s="21" t="inlineStr"/>
      <c r="H74" s="24" t="inlineStr"/>
      <c r="I74" s="45" t="inlineStr"/>
      <c r="J74" s="46">
        <f>IF(B74="","",IFERROR(H74*I74,0))</f>
        <v/>
      </c>
      <c r="K74" s="21" t="inlineStr"/>
      <c r="L74" s="47">
        <f>IF(B74="","",IFERROR(VLOOKUP(K74,'Paramètres'!$A$6:$C$8,2,FALSE),0))</f>
        <v/>
      </c>
      <c r="M74" s="46">
        <f>IF(B74="","",IFERROR(J74*L74,0))</f>
        <v/>
      </c>
      <c r="N74" s="47">
        <f>IF(B74="","",IFERROR(VLOOKUP(K74,'Paramètres'!$A$6:$C$8,3,FALSE),0))</f>
        <v/>
      </c>
      <c r="O74" s="46">
        <f>IF(B74="","",IFERROR(J74*N74,0))</f>
        <v/>
      </c>
      <c r="P74" s="46">
        <f>IF(B74="","",IFERROR(J74+M74+O74,0))</f>
        <v/>
      </c>
      <c r="Q74" s="21" t="inlineStr"/>
      <c r="R74" s="44" t="inlineStr"/>
      <c r="S74" s="44" t="inlineStr"/>
      <c r="T74" s="21" t="inlineStr"/>
      <c r="U74" s="23" t="inlineStr"/>
    </row>
    <row r="75">
      <c r="A75" s="19">
        <f>IF(B75="","",TEXT(B75,"yyyymmdd")&amp;"-"&amp;TEXT(ROW()-5,"000"))</f>
        <v/>
      </c>
      <c r="B75" s="44" t="inlineStr"/>
      <c r="C75" s="21" t="inlineStr"/>
      <c r="D75" s="22" t="inlineStr"/>
      <c r="E75" s="21" t="inlineStr"/>
      <c r="F75" s="23" t="inlineStr"/>
      <c r="G75" s="21" t="inlineStr"/>
      <c r="H75" s="24" t="inlineStr"/>
      <c r="I75" s="45" t="inlineStr"/>
      <c r="J75" s="46">
        <f>IF(B75="","",IFERROR(H75*I75,0))</f>
        <v/>
      </c>
      <c r="K75" s="21" t="inlineStr"/>
      <c r="L75" s="47">
        <f>IF(B75="","",IFERROR(VLOOKUP(K75,'Paramètres'!$A$6:$C$8,2,FALSE),0))</f>
        <v/>
      </c>
      <c r="M75" s="46">
        <f>IF(B75="","",IFERROR(J75*L75,0))</f>
        <v/>
      </c>
      <c r="N75" s="47">
        <f>IF(B75="","",IFERROR(VLOOKUP(K75,'Paramètres'!$A$6:$C$8,3,FALSE),0))</f>
        <v/>
      </c>
      <c r="O75" s="46">
        <f>IF(B75="","",IFERROR(J75*N75,0))</f>
        <v/>
      </c>
      <c r="P75" s="46">
        <f>IF(B75="","",IFERROR(J75+M75+O75,0))</f>
        <v/>
      </c>
      <c r="Q75" s="21" t="inlineStr"/>
      <c r="R75" s="44" t="inlineStr"/>
      <c r="S75" s="44" t="inlineStr"/>
      <c r="T75" s="21" t="inlineStr"/>
      <c r="U75" s="23" t="inlineStr"/>
    </row>
    <row r="76">
      <c r="A76" s="19">
        <f>IF(B76="","",TEXT(B76,"yyyymmdd")&amp;"-"&amp;TEXT(ROW()-5,"000"))</f>
        <v/>
      </c>
      <c r="B76" s="44" t="inlineStr"/>
      <c r="C76" s="21" t="inlineStr"/>
      <c r="D76" s="22" t="inlineStr"/>
      <c r="E76" s="21" t="inlineStr"/>
      <c r="F76" s="23" t="inlineStr"/>
      <c r="G76" s="21" t="inlineStr"/>
      <c r="H76" s="24" t="inlineStr"/>
      <c r="I76" s="45" t="inlineStr"/>
      <c r="J76" s="46">
        <f>IF(B76="","",IFERROR(H76*I76,0))</f>
        <v/>
      </c>
      <c r="K76" s="21" t="inlineStr"/>
      <c r="L76" s="47">
        <f>IF(B76="","",IFERROR(VLOOKUP(K76,'Paramètres'!$A$6:$C$8,2,FALSE),0))</f>
        <v/>
      </c>
      <c r="M76" s="46">
        <f>IF(B76="","",IFERROR(J76*L76,0))</f>
        <v/>
      </c>
      <c r="N76" s="47">
        <f>IF(B76="","",IFERROR(VLOOKUP(K76,'Paramètres'!$A$6:$C$8,3,FALSE),0))</f>
        <v/>
      </c>
      <c r="O76" s="46">
        <f>IF(B76="","",IFERROR(J76*N76,0))</f>
        <v/>
      </c>
      <c r="P76" s="46">
        <f>IF(B76="","",IFERROR(J76+M76+O76,0))</f>
        <v/>
      </c>
      <c r="Q76" s="21" t="inlineStr"/>
      <c r="R76" s="44" t="inlineStr"/>
      <c r="S76" s="44" t="inlineStr"/>
      <c r="T76" s="21" t="inlineStr"/>
      <c r="U76" s="23" t="inlineStr"/>
    </row>
    <row r="77">
      <c r="A77" s="19">
        <f>IF(B77="","",TEXT(B77,"yyyymmdd")&amp;"-"&amp;TEXT(ROW()-5,"000"))</f>
        <v/>
      </c>
      <c r="B77" s="44" t="inlineStr"/>
      <c r="C77" s="21" t="inlineStr"/>
      <c r="D77" s="22" t="inlineStr"/>
      <c r="E77" s="21" t="inlineStr"/>
      <c r="F77" s="23" t="inlineStr"/>
      <c r="G77" s="21" t="inlineStr"/>
      <c r="H77" s="24" t="inlineStr"/>
      <c r="I77" s="45" t="inlineStr"/>
      <c r="J77" s="46">
        <f>IF(B77="","",IFERROR(H77*I77,0))</f>
        <v/>
      </c>
      <c r="K77" s="21" t="inlineStr"/>
      <c r="L77" s="47">
        <f>IF(B77="","",IFERROR(VLOOKUP(K77,'Paramètres'!$A$6:$C$8,2,FALSE),0))</f>
        <v/>
      </c>
      <c r="M77" s="46">
        <f>IF(B77="","",IFERROR(J77*L77,0))</f>
        <v/>
      </c>
      <c r="N77" s="47">
        <f>IF(B77="","",IFERROR(VLOOKUP(K77,'Paramètres'!$A$6:$C$8,3,FALSE),0))</f>
        <v/>
      </c>
      <c r="O77" s="46">
        <f>IF(B77="","",IFERROR(J77*N77,0))</f>
        <v/>
      </c>
      <c r="P77" s="46">
        <f>IF(B77="","",IFERROR(J77+M77+O77,0))</f>
        <v/>
      </c>
      <c r="Q77" s="21" t="inlineStr"/>
      <c r="R77" s="44" t="inlineStr"/>
      <c r="S77" s="44" t="inlineStr"/>
      <c r="T77" s="21" t="inlineStr"/>
      <c r="U77" s="23" t="inlineStr"/>
    </row>
    <row r="78">
      <c r="A78" s="19">
        <f>IF(B78="","",TEXT(B78,"yyyymmdd")&amp;"-"&amp;TEXT(ROW()-5,"000"))</f>
        <v/>
      </c>
      <c r="B78" s="44" t="inlineStr"/>
      <c r="C78" s="21" t="inlineStr"/>
      <c r="D78" s="22" t="inlineStr"/>
      <c r="E78" s="21" t="inlineStr"/>
      <c r="F78" s="23" t="inlineStr"/>
      <c r="G78" s="21" t="inlineStr"/>
      <c r="H78" s="24" t="inlineStr"/>
      <c r="I78" s="45" t="inlineStr"/>
      <c r="J78" s="46">
        <f>IF(B78="","",IFERROR(H78*I78,0))</f>
        <v/>
      </c>
      <c r="K78" s="21" t="inlineStr"/>
      <c r="L78" s="47">
        <f>IF(B78="","",IFERROR(VLOOKUP(K78,'Paramètres'!$A$6:$C$8,2,FALSE),0))</f>
        <v/>
      </c>
      <c r="M78" s="46">
        <f>IF(B78="","",IFERROR(J78*L78,0))</f>
        <v/>
      </c>
      <c r="N78" s="47">
        <f>IF(B78="","",IFERROR(VLOOKUP(K78,'Paramètres'!$A$6:$C$8,3,FALSE),0))</f>
        <v/>
      </c>
      <c r="O78" s="46">
        <f>IF(B78="","",IFERROR(J78*N78,0))</f>
        <v/>
      </c>
      <c r="P78" s="46">
        <f>IF(B78="","",IFERROR(J78+M78+O78,0))</f>
        <v/>
      </c>
      <c r="Q78" s="21" t="inlineStr"/>
      <c r="R78" s="44" t="inlineStr"/>
      <c r="S78" s="44" t="inlineStr"/>
      <c r="T78" s="21" t="inlineStr"/>
      <c r="U78" s="23" t="inlineStr"/>
    </row>
    <row r="79">
      <c r="A79" s="19">
        <f>IF(B79="","",TEXT(B79,"yyyymmdd")&amp;"-"&amp;TEXT(ROW()-5,"000"))</f>
        <v/>
      </c>
      <c r="B79" s="44" t="inlineStr"/>
      <c r="C79" s="21" t="inlineStr"/>
      <c r="D79" s="22" t="inlineStr"/>
      <c r="E79" s="21" t="inlineStr"/>
      <c r="F79" s="23" t="inlineStr"/>
      <c r="G79" s="21" t="inlineStr"/>
      <c r="H79" s="24" t="inlineStr"/>
      <c r="I79" s="45" t="inlineStr"/>
      <c r="J79" s="46">
        <f>IF(B79="","",IFERROR(H79*I79,0))</f>
        <v/>
      </c>
      <c r="K79" s="21" t="inlineStr"/>
      <c r="L79" s="47">
        <f>IF(B79="","",IFERROR(VLOOKUP(K79,'Paramètres'!$A$6:$C$8,2,FALSE),0))</f>
        <v/>
      </c>
      <c r="M79" s="46">
        <f>IF(B79="","",IFERROR(J79*L79,0))</f>
        <v/>
      </c>
      <c r="N79" s="47">
        <f>IF(B79="","",IFERROR(VLOOKUP(K79,'Paramètres'!$A$6:$C$8,3,FALSE),0))</f>
        <v/>
      </c>
      <c r="O79" s="46">
        <f>IF(B79="","",IFERROR(J79*N79,0))</f>
        <v/>
      </c>
      <c r="P79" s="46">
        <f>IF(B79="","",IFERROR(J79+M79+O79,0))</f>
        <v/>
      </c>
      <c r="Q79" s="21" t="inlineStr"/>
      <c r="R79" s="44" t="inlineStr"/>
      <c r="S79" s="44" t="inlineStr"/>
      <c r="T79" s="21" t="inlineStr"/>
      <c r="U79" s="23" t="inlineStr"/>
    </row>
    <row r="80">
      <c r="A80" s="19">
        <f>IF(B80="","",TEXT(B80,"yyyymmdd")&amp;"-"&amp;TEXT(ROW()-5,"000"))</f>
        <v/>
      </c>
      <c r="B80" s="44" t="inlineStr"/>
      <c r="C80" s="21" t="inlineStr"/>
      <c r="D80" s="22" t="inlineStr"/>
      <c r="E80" s="21" t="inlineStr"/>
      <c r="F80" s="23" t="inlineStr"/>
      <c r="G80" s="21" t="inlineStr"/>
      <c r="H80" s="24" t="inlineStr"/>
      <c r="I80" s="45" t="inlineStr"/>
      <c r="J80" s="46">
        <f>IF(B80="","",IFERROR(H80*I80,0))</f>
        <v/>
      </c>
      <c r="K80" s="21" t="inlineStr"/>
      <c r="L80" s="47">
        <f>IF(B80="","",IFERROR(VLOOKUP(K80,'Paramètres'!$A$6:$C$8,2,FALSE),0))</f>
        <v/>
      </c>
      <c r="M80" s="46">
        <f>IF(B80="","",IFERROR(J80*L80,0))</f>
        <v/>
      </c>
      <c r="N80" s="47">
        <f>IF(B80="","",IFERROR(VLOOKUP(K80,'Paramètres'!$A$6:$C$8,3,FALSE),0))</f>
        <v/>
      </c>
      <c r="O80" s="46">
        <f>IF(B80="","",IFERROR(J80*N80,0))</f>
        <v/>
      </c>
      <c r="P80" s="46">
        <f>IF(B80="","",IFERROR(J80+M80+O80,0))</f>
        <v/>
      </c>
      <c r="Q80" s="21" t="inlineStr"/>
      <c r="R80" s="44" t="inlineStr"/>
      <c r="S80" s="44" t="inlineStr"/>
      <c r="T80" s="21" t="inlineStr"/>
      <c r="U80" s="23" t="inlineStr"/>
    </row>
    <row r="81">
      <c r="A81" s="19">
        <f>IF(B81="","",TEXT(B81,"yyyymmdd")&amp;"-"&amp;TEXT(ROW()-5,"000"))</f>
        <v/>
      </c>
      <c r="B81" s="44" t="inlineStr"/>
      <c r="C81" s="21" t="inlineStr"/>
      <c r="D81" s="22" t="inlineStr"/>
      <c r="E81" s="21" t="inlineStr"/>
      <c r="F81" s="23" t="inlineStr"/>
      <c r="G81" s="21" t="inlineStr"/>
      <c r="H81" s="24" t="inlineStr"/>
      <c r="I81" s="45" t="inlineStr"/>
      <c r="J81" s="46">
        <f>IF(B81="","",IFERROR(H81*I81,0))</f>
        <v/>
      </c>
      <c r="K81" s="21" t="inlineStr"/>
      <c r="L81" s="47">
        <f>IF(B81="","",IFERROR(VLOOKUP(K81,'Paramètres'!$A$6:$C$8,2,FALSE),0))</f>
        <v/>
      </c>
      <c r="M81" s="46">
        <f>IF(B81="","",IFERROR(J81*L81,0))</f>
        <v/>
      </c>
      <c r="N81" s="47">
        <f>IF(B81="","",IFERROR(VLOOKUP(K81,'Paramètres'!$A$6:$C$8,3,FALSE),0))</f>
        <v/>
      </c>
      <c r="O81" s="46">
        <f>IF(B81="","",IFERROR(J81*N81,0))</f>
        <v/>
      </c>
      <c r="P81" s="46">
        <f>IF(B81="","",IFERROR(J81+M81+O81,0))</f>
        <v/>
      </c>
      <c r="Q81" s="21" t="inlineStr"/>
      <c r="R81" s="44" t="inlineStr"/>
      <c r="S81" s="44" t="inlineStr"/>
      <c r="T81" s="21" t="inlineStr"/>
      <c r="U81" s="23" t="inlineStr"/>
    </row>
    <row r="82">
      <c r="A82" s="19">
        <f>IF(B82="","",TEXT(B82,"yyyymmdd")&amp;"-"&amp;TEXT(ROW()-5,"000"))</f>
        <v/>
      </c>
      <c r="B82" s="44" t="inlineStr"/>
      <c r="C82" s="21" t="inlineStr"/>
      <c r="D82" s="22" t="inlineStr"/>
      <c r="E82" s="21" t="inlineStr"/>
      <c r="F82" s="23" t="inlineStr"/>
      <c r="G82" s="21" t="inlineStr"/>
      <c r="H82" s="24" t="inlineStr"/>
      <c r="I82" s="45" t="inlineStr"/>
      <c r="J82" s="46">
        <f>IF(B82="","",IFERROR(H82*I82,0))</f>
        <v/>
      </c>
      <c r="K82" s="21" t="inlineStr"/>
      <c r="L82" s="47">
        <f>IF(B82="","",IFERROR(VLOOKUP(K82,'Paramètres'!$A$6:$C$8,2,FALSE),0))</f>
        <v/>
      </c>
      <c r="M82" s="46">
        <f>IF(B82="","",IFERROR(J82*L82,0))</f>
        <v/>
      </c>
      <c r="N82" s="47">
        <f>IF(B82="","",IFERROR(VLOOKUP(K82,'Paramètres'!$A$6:$C$8,3,FALSE),0))</f>
        <v/>
      </c>
      <c r="O82" s="46">
        <f>IF(B82="","",IFERROR(J82*N82,0))</f>
        <v/>
      </c>
      <c r="P82" s="46">
        <f>IF(B82="","",IFERROR(J82+M82+O82,0))</f>
        <v/>
      </c>
      <c r="Q82" s="21" t="inlineStr"/>
      <c r="R82" s="44" t="inlineStr"/>
      <c r="S82" s="44" t="inlineStr"/>
      <c r="T82" s="21" t="inlineStr"/>
      <c r="U82" s="23" t="inlineStr"/>
    </row>
    <row r="83">
      <c r="A83" s="19">
        <f>IF(B83="","",TEXT(B83,"yyyymmdd")&amp;"-"&amp;TEXT(ROW()-5,"000"))</f>
        <v/>
      </c>
      <c r="B83" s="44" t="inlineStr"/>
      <c r="C83" s="21" t="inlineStr"/>
      <c r="D83" s="22" t="inlineStr"/>
      <c r="E83" s="21" t="inlineStr"/>
      <c r="F83" s="23" t="inlineStr"/>
      <c r="G83" s="21" t="inlineStr"/>
      <c r="H83" s="24" t="inlineStr"/>
      <c r="I83" s="45" t="inlineStr"/>
      <c r="J83" s="46">
        <f>IF(B83="","",IFERROR(H83*I83,0))</f>
        <v/>
      </c>
      <c r="K83" s="21" t="inlineStr"/>
      <c r="L83" s="47">
        <f>IF(B83="","",IFERROR(VLOOKUP(K83,'Paramètres'!$A$6:$C$8,2,FALSE),0))</f>
        <v/>
      </c>
      <c r="M83" s="46">
        <f>IF(B83="","",IFERROR(J83*L83,0))</f>
        <v/>
      </c>
      <c r="N83" s="47">
        <f>IF(B83="","",IFERROR(VLOOKUP(K83,'Paramètres'!$A$6:$C$8,3,FALSE),0))</f>
        <v/>
      </c>
      <c r="O83" s="46">
        <f>IF(B83="","",IFERROR(J83*N83,0))</f>
        <v/>
      </c>
      <c r="P83" s="46">
        <f>IF(B83="","",IFERROR(J83+M83+O83,0))</f>
        <v/>
      </c>
      <c r="Q83" s="21" t="inlineStr"/>
      <c r="R83" s="44" t="inlineStr"/>
      <c r="S83" s="44" t="inlineStr"/>
      <c r="T83" s="21" t="inlineStr"/>
      <c r="U83" s="23" t="inlineStr"/>
    </row>
    <row r="84">
      <c r="A84" s="19">
        <f>IF(B84="","",TEXT(B84,"yyyymmdd")&amp;"-"&amp;TEXT(ROW()-5,"000"))</f>
        <v/>
      </c>
      <c r="B84" s="44" t="inlineStr"/>
      <c r="C84" s="21" t="inlineStr"/>
      <c r="D84" s="22" t="inlineStr"/>
      <c r="E84" s="21" t="inlineStr"/>
      <c r="F84" s="23" t="inlineStr"/>
      <c r="G84" s="21" t="inlineStr"/>
      <c r="H84" s="24" t="inlineStr"/>
      <c r="I84" s="45" t="inlineStr"/>
      <c r="J84" s="46">
        <f>IF(B84="","",IFERROR(H84*I84,0))</f>
        <v/>
      </c>
      <c r="K84" s="21" t="inlineStr"/>
      <c r="L84" s="47">
        <f>IF(B84="","",IFERROR(VLOOKUP(K84,'Paramètres'!$A$6:$C$8,2,FALSE),0))</f>
        <v/>
      </c>
      <c r="M84" s="46">
        <f>IF(B84="","",IFERROR(J84*L84,0))</f>
        <v/>
      </c>
      <c r="N84" s="47">
        <f>IF(B84="","",IFERROR(VLOOKUP(K84,'Paramètres'!$A$6:$C$8,3,FALSE),0))</f>
        <v/>
      </c>
      <c r="O84" s="46">
        <f>IF(B84="","",IFERROR(J84*N84,0))</f>
        <v/>
      </c>
      <c r="P84" s="46">
        <f>IF(B84="","",IFERROR(J84+M84+O84,0))</f>
        <v/>
      </c>
      <c r="Q84" s="21" t="inlineStr"/>
      <c r="R84" s="44" t="inlineStr"/>
      <c r="S84" s="44" t="inlineStr"/>
      <c r="T84" s="21" t="inlineStr"/>
      <c r="U84" s="23" t="inlineStr"/>
    </row>
    <row r="85">
      <c r="A85" s="19">
        <f>IF(B85="","",TEXT(B85,"yyyymmdd")&amp;"-"&amp;TEXT(ROW()-5,"000"))</f>
        <v/>
      </c>
      <c r="B85" s="44" t="inlineStr"/>
      <c r="C85" s="21" t="inlineStr"/>
      <c r="D85" s="22" t="inlineStr"/>
      <c r="E85" s="21" t="inlineStr"/>
      <c r="F85" s="23" t="inlineStr"/>
      <c r="G85" s="21" t="inlineStr"/>
      <c r="H85" s="24" t="inlineStr"/>
      <c r="I85" s="45" t="inlineStr"/>
      <c r="J85" s="46">
        <f>IF(B85="","",IFERROR(H85*I85,0))</f>
        <v/>
      </c>
      <c r="K85" s="21" t="inlineStr"/>
      <c r="L85" s="47">
        <f>IF(B85="","",IFERROR(VLOOKUP(K85,'Paramètres'!$A$6:$C$8,2,FALSE),0))</f>
        <v/>
      </c>
      <c r="M85" s="46">
        <f>IF(B85="","",IFERROR(J85*L85,0))</f>
        <v/>
      </c>
      <c r="N85" s="47">
        <f>IF(B85="","",IFERROR(VLOOKUP(K85,'Paramètres'!$A$6:$C$8,3,FALSE),0))</f>
        <v/>
      </c>
      <c r="O85" s="46">
        <f>IF(B85="","",IFERROR(J85*N85,0))</f>
        <v/>
      </c>
      <c r="P85" s="46">
        <f>IF(B85="","",IFERROR(J85+M85+O85,0))</f>
        <v/>
      </c>
      <c r="Q85" s="21" t="inlineStr"/>
      <c r="R85" s="44" t="inlineStr"/>
      <c r="S85" s="44" t="inlineStr"/>
      <c r="T85" s="21" t="inlineStr"/>
      <c r="U85" s="23" t="inlineStr"/>
    </row>
    <row r="86">
      <c r="A86" s="19">
        <f>IF(B86="","",TEXT(B86,"yyyymmdd")&amp;"-"&amp;TEXT(ROW()-5,"000"))</f>
        <v/>
      </c>
      <c r="B86" s="44" t="inlineStr"/>
      <c r="C86" s="21" t="inlineStr"/>
      <c r="D86" s="22" t="inlineStr"/>
      <c r="E86" s="21" t="inlineStr"/>
      <c r="F86" s="23" t="inlineStr"/>
      <c r="G86" s="21" t="inlineStr"/>
      <c r="H86" s="24" t="inlineStr"/>
      <c r="I86" s="45" t="inlineStr"/>
      <c r="J86" s="46">
        <f>IF(B86="","",IFERROR(H86*I86,0))</f>
        <v/>
      </c>
      <c r="K86" s="21" t="inlineStr"/>
      <c r="L86" s="47">
        <f>IF(B86="","",IFERROR(VLOOKUP(K86,'Paramètres'!$A$6:$C$8,2,FALSE),0))</f>
        <v/>
      </c>
      <c r="M86" s="46">
        <f>IF(B86="","",IFERROR(J86*L86,0))</f>
        <v/>
      </c>
      <c r="N86" s="47">
        <f>IF(B86="","",IFERROR(VLOOKUP(K86,'Paramètres'!$A$6:$C$8,3,FALSE),0))</f>
        <v/>
      </c>
      <c r="O86" s="46">
        <f>IF(B86="","",IFERROR(J86*N86,0))</f>
        <v/>
      </c>
      <c r="P86" s="46">
        <f>IF(B86="","",IFERROR(J86+M86+O86,0))</f>
        <v/>
      </c>
      <c r="Q86" s="21" t="inlineStr"/>
      <c r="R86" s="44" t="inlineStr"/>
      <c r="S86" s="44" t="inlineStr"/>
      <c r="T86" s="21" t="inlineStr"/>
      <c r="U86" s="23" t="inlineStr"/>
    </row>
    <row r="87">
      <c r="A87" s="19">
        <f>IF(B87="","",TEXT(B87,"yyyymmdd")&amp;"-"&amp;TEXT(ROW()-5,"000"))</f>
        <v/>
      </c>
      <c r="B87" s="44" t="inlineStr"/>
      <c r="C87" s="21" t="inlineStr"/>
      <c r="D87" s="22" t="inlineStr"/>
      <c r="E87" s="21" t="inlineStr"/>
      <c r="F87" s="23" t="inlineStr"/>
      <c r="G87" s="21" t="inlineStr"/>
      <c r="H87" s="24" t="inlineStr"/>
      <c r="I87" s="45" t="inlineStr"/>
      <c r="J87" s="46">
        <f>IF(B87="","",IFERROR(H87*I87,0))</f>
        <v/>
      </c>
      <c r="K87" s="21" t="inlineStr"/>
      <c r="L87" s="47">
        <f>IF(B87="","",IFERROR(VLOOKUP(K87,'Paramètres'!$A$6:$C$8,2,FALSE),0))</f>
        <v/>
      </c>
      <c r="M87" s="46">
        <f>IF(B87="","",IFERROR(J87*L87,0))</f>
        <v/>
      </c>
      <c r="N87" s="47">
        <f>IF(B87="","",IFERROR(VLOOKUP(K87,'Paramètres'!$A$6:$C$8,3,FALSE),0))</f>
        <v/>
      </c>
      <c r="O87" s="46">
        <f>IF(B87="","",IFERROR(J87*N87,0))</f>
        <v/>
      </c>
      <c r="P87" s="46">
        <f>IF(B87="","",IFERROR(J87+M87+O87,0))</f>
        <v/>
      </c>
      <c r="Q87" s="21" t="inlineStr"/>
      <c r="R87" s="44" t="inlineStr"/>
      <c r="S87" s="44" t="inlineStr"/>
      <c r="T87" s="21" t="inlineStr"/>
      <c r="U87" s="23" t="inlineStr"/>
    </row>
    <row r="88">
      <c r="A88" s="19">
        <f>IF(B88="","",TEXT(B88,"yyyymmdd")&amp;"-"&amp;TEXT(ROW()-5,"000"))</f>
        <v/>
      </c>
      <c r="B88" s="44" t="inlineStr"/>
      <c r="C88" s="21" t="inlineStr"/>
      <c r="D88" s="22" t="inlineStr"/>
      <c r="E88" s="21" t="inlineStr"/>
      <c r="F88" s="23" t="inlineStr"/>
      <c r="G88" s="21" t="inlineStr"/>
      <c r="H88" s="24" t="inlineStr"/>
      <c r="I88" s="45" t="inlineStr"/>
      <c r="J88" s="46">
        <f>IF(B88="","",IFERROR(H88*I88,0))</f>
        <v/>
      </c>
      <c r="K88" s="21" t="inlineStr"/>
      <c r="L88" s="47">
        <f>IF(B88="","",IFERROR(VLOOKUP(K88,'Paramètres'!$A$6:$C$8,2,FALSE),0))</f>
        <v/>
      </c>
      <c r="M88" s="46">
        <f>IF(B88="","",IFERROR(J88*L88,0))</f>
        <v/>
      </c>
      <c r="N88" s="47">
        <f>IF(B88="","",IFERROR(VLOOKUP(K88,'Paramètres'!$A$6:$C$8,3,FALSE),0))</f>
        <v/>
      </c>
      <c r="O88" s="46">
        <f>IF(B88="","",IFERROR(J88*N88,0))</f>
        <v/>
      </c>
      <c r="P88" s="46">
        <f>IF(B88="","",IFERROR(J88+M88+O88,0))</f>
        <v/>
      </c>
      <c r="Q88" s="21" t="inlineStr"/>
      <c r="R88" s="44" t="inlineStr"/>
      <c r="S88" s="44" t="inlineStr"/>
      <c r="T88" s="21" t="inlineStr"/>
      <c r="U88" s="23" t="inlineStr"/>
    </row>
    <row r="89">
      <c r="A89" s="19">
        <f>IF(B89="","",TEXT(B89,"yyyymmdd")&amp;"-"&amp;TEXT(ROW()-5,"000"))</f>
        <v/>
      </c>
      <c r="B89" s="44" t="inlineStr"/>
      <c r="C89" s="21" t="inlineStr"/>
      <c r="D89" s="22" t="inlineStr"/>
      <c r="E89" s="21" t="inlineStr"/>
      <c r="F89" s="23" t="inlineStr"/>
      <c r="G89" s="21" t="inlineStr"/>
      <c r="H89" s="24" t="inlineStr"/>
      <c r="I89" s="45" t="inlineStr"/>
      <c r="J89" s="46">
        <f>IF(B89="","",IFERROR(H89*I89,0))</f>
        <v/>
      </c>
      <c r="K89" s="21" t="inlineStr"/>
      <c r="L89" s="47">
        <f>IF(B89="","",IFERROR(VLOOKUP(K89,'Paramètres'!$A$6:$C$8,2,FALSE),0))</f>
        <v/>
      </c>
      <c r="M89" s="46">
        <f>IF(B89="","",IFERROR(J89*L89,0))</f>
        <v/>
      </c>
      <c r="N89" s="47">
        <f>IF(B89="","",IFERROR(VLOOKUP(K89,'Paramètres'!$A$6:$C$8,3,FALSE),0))</f>
        <v/>
      </c>
      <c r="O89" s="46">
        <f>IF(B89="","",IFERROR(J89*N89,0))</f>
        <v/>
      </c>
      <c r="P89" s="46">
        <f>IF(B89="","",IFERROR(J89+M89+O89,0))</f>
        <v/>
      </c>
      <c r="Q89" s="21" t="inlineStr"/>
      <c r="R89" s="44" t="inlineStr"/>
      <c r="S89" s="44" t="inlineStr"/>
      <c r="T89" s="21" t="inlineStr"/>
      <c r="U89" s="23" t="inlineStr"/>
    </row>
    <row r="90">
      <c r="A90" s="19">
        <f>IF(B90="","",TEXT(B90,"yyyymmdd")&amp;"-"&amp;TEXT(ROW()-5,"000"))</f>
        <v/>
      </c>
      <c r="B90" s="44" t="inlineStr"/>
      <c r="C90" s="21" t="inlineStr"/>
      <c r="D90" s="22" t="inlineStr"/>
      <c r="E90" s="21" t="inlineStr"/>
      <c r="F90" s="23" t="inlineStr"/>
      <c r="G90" s="21" t="inlineStr"/>
      <c r="H90" s="24" t="inlineStr"/>
      <c r="I90" s="45" t="inlineStr"/>
      <c r="J90" s="46">
        <f>IF(B90="","",IFERROR(H90*I90,0))</f>
        <v/>
      </c>
      <c r="K90" s="21" t="inlineStr"/>
      <c r="L90" s="47">
        <f>IF(B90="","",IFERROR(VLOOKUP(K90,'Paramètres'!$A$6:$C$8,2,FALSE),0))</f>
        <v/>
      </c>
      <c r="M90" s="46">
        <f>IF(B90="","",IFERROR(J90*L90,0))</f>
        <v/>
      </c>
      <c r="N90" s="47">
        <f>IF(B90="","",IFERROR(VLOOKUP(K90,'Paramètres'!$A$6:$C$8,3,FALSE),0))</f>
        <v/>
      </c>
      <c r="O90" s="46">
        <f>IF(B90="","",IFERROR(J90*N90,0))</f>
        <v/>
      </c>
      <c r="P90" s="46">
        <f>IF(B90="","",IFERROR(J90+M90+O90,0))</f>
        <v/>
      </c>
      <c r="Q90" s="21" t="inlineStr"/>
      <c r="R90" s="44" t="inlineStr"/>
      <c r="S90" s="44" t="inlineStr"/>
      <c r="T90" s="21" t="inlineStr"/>
      <c r="U90" s="23" t="inlineStr"/>
    </row>
    <row r="91">
      <c r="A91" s="19">
        <f>IF(B91="","",TEXT(B91,"yyyymmdd")&amp;"-"&amp;TEXT(ROW()-5,"000"))</f>
        <v/>
      </c>
      <c r="B91" s="44" t="inlineStr"/>
      <c r="C91" s="21" t="inlineStr"/>
      <c r="D91" s="22" t="inlineStr"/>
      <c r="E91" s="21" t="inlineStr"/>
      <c r="F91" s="23" t="inlineStr"/>
      <c r="G91" s="21" t="inlineStr"/>
      <c r="H91" s="24" t="inlineStr"/>
      <c r="I91" s="45" t="inlineStr"/>
      <c r="J91" s="46">
        <f>IF(B91="","",IFERROR(H91*I91,0))</f>
        <v/>
      </c>
      <c r="K91" s="21" t="inlineStr"/>
      <c r="L91" s="47">
        <f>IF(B91="","",IFERROR(VLOOKUP(K91,'Paramètres'!$A$6:$C$8,2,FALSE),0))</f>
        <v/>
      </c>
      <c r="M91" s="46">
        <f>IF(B91="","",IFERROR(J91*L91,0))</f>
        <v/>
      </c>
      <c r="N91" s="47">
        <f>IF(B91="","",IFERROR(VLOOKUP(K91,'Paramètres'!$A$6:$C$8,3,FALSE),0))</f>
        <v/>
      </c>
      <c r="O91" s="46">
        <f>IF(B91="","",IFERROR(J91*N91,0))</f>
        <v/>
      </c>
      <c r="P91" s="46">
        <f>IF(B91="","",IFERROR(J91+M91+O91,0))</f>
        <v/>
      </c>
      <c r="Q91" s="21" t="inlineStr"/>
      <c r="R91" s="44" t="inlineStr"/>
      <c r="S91" s="44" t="inlineStr"/>
      <c r="T91" s="21" t="inlineStr"/>
      <c r="U91" s="23" t="inlineStr"/>
    </row>
    <row r="92">
      <c r="A92" s="19">
        <f>IF(B92="","",TEXT(B92,"yyyymmdd")&amp;"-"&amp;TEXT(ROW()-5,"000"))</f>
        <v/>
      </c>
      <c r="B92" s="44" t="inlineStr"/>
      <c r="C92" s="21" t="inlineStr"/>
      <c r="D92" s="22" t="inlineStr"/>
      <c r="E92" s="21" t="inlineStr"/>
      <c r="F92" s="23" t="inlineStr"/>
      <c r="G92" s="21" t="inlineStr"/>
      <c r="H92" s="24" t="inlineStr"/>
      <c r="I92" s="45" t="inlineStr"/>
      <c r="J92" s="46">
        <f>IF(B92="","",IFERROR(H92*I92,0))</f>
        <v/>
      </c>
      <c r="K92" s="21" t="inlineStr"/>
      <c r="L92" s="47">
        <f>IF(B92="","",IFERROR(VLOOKUP(K92,'Paramètres'!$A$6:$C$8,2,FALSE),0))</f>
        <v/>
      </c>
      <c r="M92" s="46">
        <f>IF(B92="","",IFERROR(J92*L92,0))</f>
        <v/>
      </c>
      <c r="N92" s="47">
        <f>IF(B92="","",IFERROR(VLOOKUP(K92,'Paramètres'!$A$6:$C$8,3,FALSE),0))</f>
        <v/>
      </c>
      <c r="O92" s="46">
        <f>IF(B92="","",IFERROR(J92*N92,0))</f>
        <v/>
      </c>
      <c r="P92" s="46">
        <f>IF(B92="","",IFERROR(J92+M92+O92,0))</f>
        <v/>
      </c>
      <c r="Q92" s="21" t="inlineStr"/>
      <c r="R92" s="44" t="inlineStr"/>
      <c r="S92" s="44" t="inlineStr"/>
      <c r="T92" s="21" t="inlineStr"/>
      <c r="U92" s="23" t="inlineStr"/>
    </row>
    <row r="93">
      <c r="A93" s="19">
        <f>IF(B93="","",TEXT(B93,"yyyymmdd")&amp;"-"&amp;TEXT(ROW()-5,"000"))</f>
        <v/>
      </c>
      <c r="B93" s="44" t="inlineStr"/>
      <c r="C93" s="21" t="inlineStr"/>
      <c r="D93" s="22" t="inlineStr"/>
      <c r="E93" s="21" t="inlineStr"/>
      <c r="F93" s="23" t="inlineStr"/>
      <c r="G93" s="21" t="inlineStr"/>
      <c r="H93" s="24" t="inlineStr"/>
      <c r="I93" s="45" t="inlineStr"/>
      <c r="J93" s="46">
        <f>IF(B93="","",IFERROR(H93*I93,0))</f>
        <v/>
      </c>
      <c r="K93" s="21" t="inlineStr"/>
      <c r="L93" s="47">
        <f>IF(B93="","",IFERROR(VLOOKUP(K93,'Paramètres'!$A$6:$C$8,2,FALSE),0))</f>
        <v/>
      </c>
      <c r="M93" s="46">
        <f>IF(B93="","",IFERROR(J93*L93,0))</f>
        <v/>
      </c>
      <c r="N93" s="47">
        <f>IF(B93="","",IFERROR(VLOOKUP(K93,'Paramètres'!$A$6:$C$8,3,FALSE),0))</f>
        <v/>
      </c>
      <c r="O93" s="46">
        <f>IF(B93="","",IFERROR(J93*N93,0))</f>
        <v/>
      </c>
      <c r="P93" s="46">
        <f>IF(B93="","",IFERROR(J93+M93+O93,0))</f>
        <v/>
      </c>
      <c r="Q93" s="21" t="inlineStr"/>
      <c r="R93" s="44" t="inlineStr"/>
      <c r="S93" s="44" t="inlineStr"/>
      <c r="T93" s="21" t="inlineStr"/>
      <c r="U93" s="23" t="inlineStr"/>
    </row>
    <row r="94">
      <c r="A94" s="19">
        <f>IF(B94="","",TEXT(B94,"yyyymmdd")&amp;"-"&amp;TEXT(ROW()-5,"000"))</f>
        <v/>
      </c>
      <c r="B94" s="44" t="inlineStr"/>
      <c r="C94" s="21" t="inlineStr"/>
      <c r="D94" s="22" t="inlineStr"/>
      <c r="E94" s="21" t="inlineStr"/>
      <c r="F94" s="23" t="inlineStr"/>
      <c r="G94" s="21" t="inlineStr"/>
      <c r="H94" s="24" t="inlineStr"/>
      <c r="I94" s="45" t="inlineStr"/>
      <c r="J94" s="46">
        <f>IF(B94="","",IFERROR(H94*I94,0))</f>
        <v/>
      </c>
      <c r="K94" s="21" t="inlineStr"/>
      <c r="L94" s="47">
        <f>IF(B94="","",IFERROR(VLOOKUP(K94,'Paramètres'!$A$6:$C$8,2,FALSE),0))</f>
        <v/>
      </c>
      <c r="M94" s="46">
        <f>IF(B94="","",IFERROR(J94*L94,0))</f>
        <v/>
      </c>
      <c r="N94" s="47">
        <f>IF(B94="","",IFERROR(VLOOKUP(K94,'Paramètres'!$A$6:$C$8,3,FALSE),0))</f>
        <v/>
      </c>
      <c r="O94" s="46">
        <f>IF(B94="","",IFERROR(J94*N94,0))</f>
        <v/>
      </c>
      <c r="P94" s="46">
        <f>IF(B94="","",IFERROR(J94+M94+O94,0))</f>
        <v/>
      </c>
      <c r="Q94" s="21" t="inlineStr"/>
      <c r="R94" s="44" t="inlineStr"/>
      <c r="S94" s="44" t="inlineStr"/>
      <c r="T94" s="21" t="inlineStr"/>
      <c r="U94" s="23" t="inlineStr"/>
    </row>
    <row r="95">
      <c r="A95" s="19">
        <f>IF(B95="","",TEXT(B95,"yyyymmdd")&amp;"-"&amp;TEXT(ROW()-5,"000"))</f>
        <v/>
      </c>
      <c r="B95" s="44" t="inlineStr"/>
      <c r="C95" s="21" t="inlineStr"/>
      <c r="D95" s="22" t="inlineStr"/>
      <c r="E95" s="21" t="inlineStr"/>
      <c r="F95" s="23" t="inlineStr"/>
      <c r="G95" s="21" t="inlineStr"/>
      <c r="H95" s="24" t="inlineStr"/>
      <c r="I95" s="45" t="inlineStr"/>
      <c r="J95" s="46">
        <f>IF(B95="","",IFERROR(H95*I95,0))</f>
        <v/>
      </c>
      <c r="K95" s="21" t="inlineStr"/>
      <c r="L95" s="47">
        <f>IF(B95="","",IFERROR(VLOOKUP(K95,'Paramètres'!$A$6:$C$8,2,FALSE),0))</f>
        <v/>
      </c>
      <c r="M95" s="46">
        <f>IF(B95="","",IFERROR(J95*L95,0))</f>
        <v/>
      </c>
      <c r="N95" s="47">
        <f>IF(B95="","",IFERROR(VLOOKUP(K95,'Paramètres'!$A$6:$C$8,3,FALSE),0))</f>
        <v/>
      </c>
      <c r="O95" s="46">
        <f>IF(B95="","",IFERROR(J95*N95,0))</f>
        <v/>
      </c>
      <c r="P95" s="46">
        <f>IF(B95="","",IFERROR(J95+M95+O95,0))</f>
        <v/>
      </c>
      <c r="Q95" s="21" t="inlineStr"/>
      <c r="R95" s="44" t="inlineStr"/>
      <c r="S95" s="44" t="inlineStr"/>
      <c r="T95" s="21" t="inlineStr"/>
      <c r="U95" s="23" t="inlineStr"/>
    </row>
    <row r="96">
      <c r="A96" s="19">
        <f>IF(B96="","",TEXT(B96,"yyyymmdd")&amp;"-"&amp;TEXT(ROW()-5,"000"))</f>
        <v/>
      </c>
      <c r="B96" s="44" t="inlineStr"/>
      <c r="C96" s="21" t="inlineStr"/>
      <c r="D96" s="22" t="inlineStr"/>
      <c r="E96" s="21" t="inlineStr"/>
      <c r="F96" s="23" t="inlineStr"/>
      <c r="G96" s="21" t="inlineStr"/>
      <c r="H96" s="24" t="inlineStr"/>
      <c r="I96" s="45" t="inlineStr"/>
      <c r="J96" s="46">
        <f>IF(B96="","",IFERROR(H96*I96,0))</f>
        <v/>
      </c>
      <c r="K96" s="21" t="inlineStr"/>
      <c r="L96" s="47">
        <f>IF(B96="","",IFERROR(VLOOKUP(K96,'Paramètres'!$A$6:$C$8,2,FALSE),0))</f>
        <v/>
      </c>
      <c r="M96" s="46">
        <f>IF(B96="","",IFERROR(J96*L96,0))</f>
        <v/>
      </c>
      <c r="N96" s="47">
        <f>IF(B96="","",IFERROR(VLOOKUP(K96,'Paramètres'!$A$6:$C$8,3,FALSE),0))</f>
        <v/>
      </c>
      <c r="O96" s="46">
        <f>IF(B96="","",IFERROR(J96*N96,0))</f>
        <v/>
      </c>
      <c r="P96" s="46">
        <f>IF(B96="","",IFERROR(J96+M96+O96,0))</f>
        <v/>
      </c>
      <c r="Q96" s="21" t="inlineStr"/>
      <c r="R96" s="44" t="inlineStr"/>
      <c r="S96" s="44" t="inlineStr"/>
      <c r="T96" s="21" t="inlineStr"/>
      <c r="U96" s="23" t="inlineStr"/>
    </row>
    <row r="97">
      <c r="A97" s="19">
        <f>IF(B97="","",TEXT(B97,"yyyymmdd")&amp;"-"&amp;TEXT(ROW()-5,"000"))</f>
        <v/>
      </c>
      <c r="B97" s="44" t="inlineStr"/>
      <c r="C97" s="21" t="inlineStr"/>
      <c r="D97" s="22" t="inlineStr"/>
      <c r="E97" s="21" t="inlineStr"/>
      <c r="F97" s="23" t="inlineStr"/>
      <c r="G97" s="21" t="inlineStr"/>
      <c r="H97" s="24" t="inlineStr"/>
      <c r="I97" s="45" t="inlineStr"/>
      <c r="J97" s="46">
        <f>IF(B97="","",IFERROR(H97*I97,0))</f>
        <v/>
      </c>
      <c r="K97" s="21" t="inlineStr"/>
      <c r="L97" s="47">
        <f>IF(B97="","",IFERROR(VLOOKUP(K97,'Paramètres'!$A$6:$C$8,2,FALSE),0))</f>
        <v/>
      </c>
      <c r="M97" s="46">
        <f>IF(B97="","",IFERROR(J97*L97,0))</f>
        <v/>
      </c>
      <c r="N97" s="47">
        <f>IF(B97="","",IFERROR(VLOOKUP(K97,'Paramètres'!$A$6:$C$8,3,FALSE),0))</f>
        <v/>
      </c>
      <c r="O97" s="46">
        <f>IF(B97="","",IFERROR(J97*N97,0))</f>
        <v/>
      </c>
      <c r="P97" s="46">
        <f>IF(B97="","",IFERROR(J97+M97+O97,0))</f>
        <v/>
      </c>
      <c r="Q97" s="21" t="inlineStr"/>
      <c r="R97" s="44" t="inlineStr"/>
      <c r="S97" s="44" t="inlineStr"/>
      <c r="T97" s="21" t="inlineStr"/>
      <c r="U97" s="23" t="inlineStr"/>
    </row>
    <row r="98">
      <c r="A98" s="19">
        <f>IF(B98="","",TEXT(B98,"yyyymmdd")&amp;"-"&amp;TEXT(ROW()-5,"000"))</f>
        <v/>
      </c>
      <c r="B98" s="44" t="inlineStr"/>
      <c r="C98" s="21" t="inlineStr"/>
      <c r="D98" s="22" t="inlineStr"/>
      <c r="E98" s="21" t="inlineStr"/>
      <c r="F98" s="23" t="inlineStr"/>
      <c r="G98" s="21" t="inlineStr"/>
      <c r="H98" s="24" t="inlineStr"/>
      <c r="I98" s="45" t="inlineStr"/>
      <c r="J98" s="46">
        <f>IF(B98="","",IFERROR(H98*I98,0))</f>
        <v/>
      </c>
      <c r="K98" s="21" t="inlineStr"/>
      <c r="L98" s="47">
        <f>IF(B98="","",IFERROR(VLOOKUP(K98,'Paramètres'!$A$6:$C$8,2,FALSE),0))</f>
        <v/>
      </c>
      <c r="M98" s="46">
        <f>IF(B98="","",IFERROR(J98*L98,0))</f>
        <v/>
      </c>
      <c r="N98" s="47">
        <f>IF(B98="","",IFERROR(VLOOKUP(K98,'Paramètres'!$A$6:$C$8,3,FALSE),0))</f>
        <v/>
      </c>
      <c r="O98" s="46">
        <f>IF(B98="","",IFERROR(J98*N98,0))</f>
        <v/>
      </c>
      <c r="P98" s="46">
        <f>IF(B98="","",IFERROR(J98+M98+O98,0))</f>
        <v/>
      </c>
      <c r="Q98" s="21" t="inlineStr"/>
      <c r="R98" s="44" t="inlineStr"/>
      <c r="S98" s="44" t="inlineStr"/>
      <c r="T98" s="21" t="inlineStr"/>
      <c r="U98" s="23" t="inlineStr"/>
    </row>
    <row r="99">
      <c r="A99" s="19">
        <f>IF(B99="","",TEXT(B99,"yyyymmdd")&amp;"-"&amp;TEXT(ROW()-5,"000"))</f>
        <v/>
      </c>
      <c r="B99" s="44" t="inlineStr"/>
      <c r="C99" s="21" t="inlineStr"/>
      <c r="D99" s="22" t="inlineStr"/>
      <c r="E99" s="21" t="inlineStr"/>
      <c r="F99" s="23" t="inlineStr"/>
      <c r="G99" s="21" t="inlineStr"/>
      <c r="H99" s="24" t="inlineStr"/>
      <c r="I99" s="45" t="inlineStr"/>
      <c r="J99" s="46">
        <f>IF(B99="","",IFERROR(H99*I99,0))</f>
        <v/>
      </c>
      <c r="K99" s="21" t="inlineStr"/>
      <c r="L99" s="47">
        <f>IF(B99="","",IFERROR(VLOOKUP(K99,'Paramètres'!$A$6:$C$8,2,FALSE),0))</f>
        <v/>
      </c>
      <c r="M99" s="46">
        <f>IF(B99="","",IFERROR(J99*L99,0))</f>
        <v/>
      </c>
      <c r="N99" s="47">
        <f>IF(B99="","",IFERROR(VLOOKUP(K99,'Paramètres'!$A$6:$C$8,3,FALSE),0))</f>
        <v/>
      </c>
      <c r="O99" s="46">
        <f>IF(B99="","",IFERROR(J99*N99,0))</f>
        <v/>
      </c>
      <c r="P99" s="46">
        <f>IF(B99="","",IFERROR(J99+M99+O99,0))</f>
        <v/>
      </c>
      <c r="Q99" s="21" t="inlineStr"/>
      <c r="R99" s="44" t="inlineStr"/>
      <c r="S99" s="44" t="inlineStr"/>
      <c r="T99" s="21" t="inlineStr"/>
      <c r="U99" s="23" t="inlineStr"/>
    </row>
    <row r="100">
      <c r="A100" s="19">
        <f>IF(B100="","",TEXT(B100,"yyyymmdd")&amp;"-"&amp;TEXT(ROW()-5,"000"))</f>
        <v/>
      </c>
      <c r="B100" s="44" t="inlineStr"/>
      <c r="C100" s="21" t="inlineStr"/>
      <c r="D100" s="22" t="inlineStr"/>
      <c r="E100" s="21" t="inlineStr"/>
      <c r="F100" s="23" t="inlineStr"/>
      <c r="G100" s="21" t="inlineStr"/>
      <c r="H100" s="24" t="inlineStr"/>
      <c r="I100" s="45" t="inlineStr"/>
      <c r="J100" s="46">
        <f>IF(B100="","",IFERROR(H100*I100,0))</f>
        <v/>
      </c>
      <c r="K100" s="21" t="inlineStr"/>
      <c r="L100" s="47">
        <f>IF(B100="","",IFERROR(VLOOKUP(K100,'Paramètres'!$A$6:$C$8,2,FALSE),0))</f>
        <v/>
      </c>
      <c r="M100" s="46">
        <f>IF(B100="","",IFERROR(J100*L100,0))</f>
        <v/>
      </c>
      <c r="N100" s="47">
        <f>IF(B100="","",IFERROR(VLOOKUP(K100,'Paramètres'!$A$6:$C$8,3,FALSE),0))</f>
        <v/>
      </c>
      <c r="O100" s="46">
        <f>IF(B100="","",IFERROR(J100*N100,0))</f>
        <v/>
      </c>
      <c r="P100" s="46">
        <f>IF(B100="","",IFERROR(J100+M100+O100,0))</f>
        <v/>
      </c>
      <c r="Q100" s="21" t="inlineStr"/>
      <c r="R100" s="44" t="inlineStr"/>
      <c r="S100" s="44" t="inlineStr"/>
      <c r="T100" s="21" t="inlineStr"/>
      <c r="U100" s="23" t="inlineStr"/>
    </row>
    <row r="101">
      <c r="A101" s="19">
        <f>IF(B101="","",TEXT(B101,"yyyymmdd")&amp;"-"&amp;TEXT(ROW()-5,"000"))</f>
        <v/>
      </c>
      <c r="B101" s="44" t="inlineStr"/>
      <c r="C101" s="21" t="inlineStr"/>
      <c r="D101" s="22" t="inlineStr"/>
      <c r="E101" s="21" t="inlineStr"/>
      <c r="F101" s="23" t="inlineStr"/>
      <c r="G101" s="21" t="inlineStr"/>
      <c r="H101" s="24" t="inlineStr"/>
      <c r="I101" s="45" t="inlineStr"/>
      <c r="J101" s="46">
        <f>IF(B101="","",IFERROR(H101*I101,0))</f>
        <v/>
      </c>
      <c r="K101" s="21" t="inlineStr"/>
      <c r="L101" s="47">
        <f>IF(B101="","",IFERROR(VLOOKUP(K101,'Paramètres'!$A$6:$C$8,2,FALSE),0))</f>
        <v/>
      </c>
      <c r="M101" s="46">
        <f>IF(B101="","",IFERROR(J101*L101,0))</f>
        <v/>
      </c>
      <c r="N101" s="47">
        <f>IF(B101="","",IFERROR(VLOOKUP(K101,'Paramètres'!$A$6:$C$8,3,FALSE),0))</f>
        <v/>
      </c>
      <c r="O101" s="46">
        <f>IF(B101="","",IFERROR(J101*N101,0))</f>
        <v/>
      </c>
      <c r="P101" s="46">
        <f>IF(B101="","",IFERROR(J101+M101+O101,0))</f>
        <v/>
      </c>
      <c r="Q101" s="21" t="inlineStr"/>
      <c r="R101" s="44" t="inlineStr"/>
      <c r="S101" s="44" t="inlineStr"/>
      <c r="T101" s="21" t="inlineStr"/>
      <c r="U101" s="23" t="inlineStr"/>
    </row>
    <row r="102">
      <c r="A102" s="19">
        <f>IF(B102="","",TEXT(B102,"yyyymmdd")&amp;"-"&amp;TEXT(ROW()-5,"000"))</f>
        <v/>
      </c>
      <c r="B102" s="44" t="inlineStr"/>
      <c r="C102" s="21" t="inlineStr"/>
      <c r="D102" s="22" t="inlineStr"/>
      <c r="E102" s="21" t="inlineStr"/>
      <c r="F102" s="23" t="inlineStr"/>
      <c r="G102" s="21" t="inlineStr"/>
      <c r="H102" s="24" t="inlineStr"/>
      <c r="I102" s="45" t="inlineStr"/>
      <c r="J102" s="46">
        <f>IF(B102="","",IFERROR(H102*I102,0))</f>
        <v/>
      </c>
      <c r="K102" s="21" t="inlineStr"/>
      <c r="L102" s="47">
        <f>IF(B102="","",IFERROR(VLOOKUP(K102,'Paramètres'!$A$6:$C$8,2,FALSE),0))</f>
        <v/>
      </c>
      <c r="M102" s="46">
        <f>IF(B102="","",IFERROR(J102*L102,0))</f>
        <v/>
      </c>
      <c r="N102" s="47">
        <f>IF(B102="","",IFERROR(VLOOKUP(K102,'Paramètres'!$A$6:$C$8,3,FALSE),0))</f>
        <v/>
      </c>
      <c r="O102" s="46">
        <f>IF(B102="","",IFERROR(J102*N102,0))</f>
        <v/>
      </c>
      <c r="P102" s="46">
        <f>IF(B102="","",IFERROR(J102+M102+O102,0))</f>
        <v/>
      </c>
      <c r="Q102" s="21" t="inlineStr"/>
      <c r="R102" s="44" t="inlineStr"/>
      <c r="S102" s="44" t="inlineStr"/>
      <c r="T102" s="21" t="inlineStr"/>
      <c r="U102" s="23" t="inlineStr"/>
    </row>
    <row r="103">
      <c r="A103" s="19">
        <f>IF(B103="","",TEXT(B103,"yyyymmdd")&amp;"-"&amp;TEXT(ROW()-5,"000"))</f>
        <v/>
      </c>
      <c r="B103" s="44" t="inlineStr"/>
      <c r="C103" s="21" t="inlineStr"/>
      <c r="D103" s="22" t="inlineStr"/>
      <c r="E103" s="21" t="inlineStr"/>
      <c r="F103" s="23" t="inlineStr"/>
      <c r="G103" s="21" t="inlineStr"/>
      <c r="H103" s="24" t="inlineStr"/>
      <c r="I103" s="45" t="inlineStr"/>
      <c r="J103" s="46">
        <f>IF(B103="","",IFERROR(H103*I103,0))</f>
        <v/>
      </c>
      <c r="K103" s="21" t="inlineStr"/>
      <c r="L103" s="47">
        <f>IF(B103="","",IFERROR(VLOOKUP(K103,'Paramètres'!$A$6:$C$8,2,FALSE),0))</f>
        <v/>
      </c>
      <c r="M103" s="46">
        <f>IF(B103="","",IFERROR(J103*L103,0))</f>
        <v/>
      </c>
      <c r="N103" s="47">
        <f>IF(B103="","",IFERROR(VLOOKUP(K103,'Paramètres'!$A$6:$C$8,3,FALSE),0))</f>
        <v/>
      </c>
      <c r="O103" s="46">
        <f>IF(B103="","",IFERROR(J103*N103,0))</f>
        <v/>
      </c>
      <c r="P103" s="46">
        <f>IF(B103="","",IFERROR(J103+M103+O103,0))</f>
        <v/>
      </c>
      <c r="Q103" s="21" t="inlineStr"/>
      <c r="R103" s="44" t="inlineStr"/>
      <c r="S103" s="44" t="inlineStr"/>
      <c r="T103" s="21" t="inlineStr"/>
      <c r="U103" s="23" t="inlineStr"/>
    </row>
    <row r="104">
      <c r="A104" s="19">
        <f>IF(B104="","",TEXT(B104,"yyyymmdd")&amp;"-"&amp;TEXT(ROW()-5,"000"))</f>
        <v/>
      </c>
      <c r="B104" s="44" t="inlineStr"/>
      <c r="C104" s="21" t="inlineStr"/>
      <c r="D104" s="22" t="inlineStr"/>
      <c r="E104" s="21" t="inlineStr"/>
      <c r="F104" s="23" t="inlineStr"/>
      <c r="G104" s="21" t="inlineStr"/>
      <c r="H104" s="24" t="inlineStr"/>
      <c r="I104" s="45" t="inlineStr"/>
      <c r="J104" s="46">
        <f>IF(B104="","",IFERROR(H104*I104,0))</f>
        <v/>
      </c>
      <c r="K104" s="21" t="inlineStr"/>
      <c r="L104" s="47">
        <f>IF(B104="","",IFERROR(VLOOKUP(K104,'Paramètres'!$A$6:$C$8,2,FALSE),0))</f>
        <v/>
      </c>
      <c r="M104" s="46">
        <f>IF(B104="","",IFERROR(J104*L104,0))</f>
        <v/>
      </c>
      <c r="N104" s="47">
        <f>IF(B104="","",IFERROR(VLOOKUP(K104,'Paramètres'!$A$6:$C$8,3,FALSE),0))</f>
        <v/>
      </c>
      <c r="O104" s="46">
        <f>IF(B104="","",IFERROR(J104*N104,0))</f>
        <v/>
      </c>
      <c r="P104" s="46">
        <f>IF(B104="","",IFERROR(J104+M104+O104,0))</f>
        <v/>
      </c>
      <c r="Q104" s="21" t="inlineStr"/>
      <c r="R104" s="44" t="inlineStr"/>
      <c r="S104" s="44" t="inlineStr"/>
      <c r="T104" s="21" t="inlineStr"/>
      <c r="U104" s="23" t="inlineStr"/>
    </row>
    <row r="105">
      <c r="A105" s="19">
        <f>IF(B105="","",TEXT(B105,"yyyymmdd")&amp;"-"&amp;TEXT(ROW()-5,"000"))</f>
        <v/>
      </c>
      <c r="B105" s="44" t="inlineStr"/>
      <c r="C105" s="21" t="inlineStr"/>
      <c r="D105" s="22" t="inlineStr"/>
      <c r="E105" s="21" t="inlineStr"/>
      <c r="F105" s="23" t="inlineStr"/>
      <c r="G105" s="21" t="inlineStr"/>
      <c r="H105" s="24" t="inlineStr"/>
      <c r="I105" s="45" t="inlineStr"/>
      <c r="J105" s="46">
        <f>IF(B105="","",IFERROR(H105*I105,0))</f>
        <v/>
      </c>
      <c r="K105" s="21" t="inlineStr"/>
      <c r="L105" s="47">
        <f>IF(B105="","",IFERROR(VLOOKUP(K105,'Paramètres'!$A$6:$C$8,2,FALSE),0))</f>
        <v/>
      </c>
      <c r="M105" s="46">
        <f>IF(B105="","",IFERROR(J105*L105,0))</f>
        <v/>
      </c>
      <c r="N105" s="47">
        <f>IF(B105="","",IFERROR(VLOOKUP(K105,'Paramètres'!$A$6:$C$8,3,FALSE),0))</f>
        <v/>
      </c>
      <c r="O105" s="46">
        <f>IF(B105="","",IFERROR(J105*N105,0))</f>
        <v/>
      </c>
      <c r="P105" s="46">
        <f>IF(B105="","",IFERROR(J105+M105+O105,0))</f>
        <v/>
      </c>
      <c r="Q105" s="21" t="inlineStr"/>
      <c r="R105" s="44" t="inlineStr"/>
      <c r="S105" s="44" t="inlineStr"/>
      <c r="T105" s="21" t="inlineStr"/>
      <c r="U105" s="23" t="inlineStr"/>
    </row>
    <row r="106">
      <c r="A106" s="19">
        <f>IF(B106="","",TEXT(B106,"yyyymmdd")&amp;"-"&amp;TEXT(ROW()-5,"000"))</f>
        <v/>
      </c>
      <c r="B106" s="44" t="inlineStr"/>
      <c r="C106" s="21" t="inlineStr"/>
      <c r="D106" s="22" t="inlineStr"/>
      <c r="E106" s="21" t="inlineStr"/>
      <c r="F106" s="23" t="inlineStr"/>
      <c r="G106" s="21" t="inlineStr"/>
      <c r="H106" s="24" t="inlineStr"/>
      <c r="I106" s="45" t="inlineStr"/>
      <c r="J106" s="46">
        <f>IF(B106="","",IFERROR(H106*I106,0))</f>
        <v/>
      </c>
      <c r="K106" s="21" t="inlineStr"/>
      <c r="L106" s="47">
        <f>IF(B106="","",IFERROR(VLOOKUP(K106,'Paramètres'!$A$6:$C$8,2,FALSE),0))</f>
        <v/>
      </c>
      <c r="M106" s="46">
        <f>IF(B106="","",IFERROR(J106*L106,0))</f>
        <v/>
      </c>
      <c r="N106" s="47">
        <f>IF(B106="","",IFERROR(VLOOKUP(K106,'Paramètres'!$A$6:$C$8,3,FALSE),0))</f>
        <v/>
      </c>
      <c r="O106" s="46">
        <f>IF(B106="","",IFERROR(J106*N106,0))</f>
        <v/>
      </c>
      <c r="P106" s="46">
        <f>IF(B106="","",IFERROR(J106+M106+O106,0))</f>
        <v/>
      </c>
      <c r="Q106" s="21" t="inlineStr"/>
      <c r="R106" s="44" t="inlineStr"/>
      <c r="S106" s="44" t="inlineStr"/>
      <c r="T106" s="21" t="inlineStr"/>
      <c r="U106" s="23" t="inlineStr"/>
    </row>
    <row r="107">
      <c r="A107" s="19">
        <f>IF(B107="","",TEXT(B107,"yyyymmdd")&amp;"-"&amp;TEXT(ROW()-5,"000"))</f>
        <v/>
      </c>
      <c r="B107" s="44" t="inlineStr"/>
      <c r="C107" s="21" t="inlineStr"/>
      <c r="D107" s="22" t="inlineStr"/>
      <c r="E107" s="21" t="inlineStr"/>
      <c r="F107" s="23" t="inlineStr"/>
      <c r="G107" s="21" t="inlineStr"/>
      <c r="H107" s="24" t="inlineStr"/>
      <c r="I107" s="45" t="inlineStr"/>
      <c r="J107" s="46">
        <f>IF(B107="","",IFERROR(H107*I107,0))</f>
        <v/>
      </c>
      <c r="K107" s="21" t="inlineStr"/>
      <c r="L107" s="47">
        <f>IF(B107="","",IFERROR(VLOOKUP(K107,'Paramètres'!$A$6:$C$8,2,FALSE),0))</f>
        <v/>
      </c>
      <c r="M107" s="46">
        <f>IF(B107="","",IFERROR(J107*L107,0))</f>
        <v/>
      </c>
      <c r="N107" s="47">
        <f>IF(B107="","",IFERROR(VLOOKUP(K107,'Paramètres'!$A$6:$C$8,3,FALSE),0))</f>
        <v/>
      </c>
      <c r="O107" s="46">
        <f>IF(B107="","",IFERROR(J107*N107,0))</f>
        <v/>
      </c>
      <c r="P107" s="46">
        <f>IF(B107="","",IFERROR(J107+M107+O107,0))</f>
        <v/>
      </c>
      <c r="Q107" s="21" t="inlineStr"/>
      <c r="R107" s="44" t="inlineStr"/>
      <c r="S107" s="44" t="inlineStr"/>
      <c r="T107" s="21" t="inlineStr"/>
      <c r="U107" s="23" t="inlineStr"/>
    </row>
    <row r="108">
      <c r="A108" s="19">
        <f>IF(B108="","",TEXT(B108,"yyyymmdd")&amp;"-"&amp;TEXT(ROW()-5,"000"))</f>
        <v/>
      </c>
      <c r="B108" s="44" t="inlineStr"/>
      <c r="C108" s="21" t="inlineStr"/>
      <c r="D108" s="22" t="inlineStr"/>
      <c r="E108" s="21" t="inlineStr"/>
      <c r="F108" s="23" t="inlineStr"/>
      <c r="G108" s="21" t="inlineStr"/>
      <c r="H108" s="24" t="inlineStr"/>
      <c r="I108" s="45" t="inlineStr"/>
      <c r="J108" s="46">
        <f>IF(B108="","",IFERROR(H108*I108,0))</f>
        <v/>
      </c>
      <c r="K108" s="21" t="inlineStr"/>
      <c r="L108" s="47">
        <f>IF(B108="","",IFERROR(VLOOKUP(K108,'Paramètres'!$A$6:$C$8,2,FALSE),0))</f>
        <v/>
      </c>
      <c r="M108" s="46">
        <f>IF(B108="","",IFERROR(J108*L108,0))</f>
        <v/>
      </c>
      <c r="N108" s="47">
        <f>IF(B108="","",IFERROR(VLOOKUP(K108,'Paramètres'!$A$6:$C$8,3,FALSE),0))</f>
        <v/>
      </c>
      <c r="O108" s="46">
        <f>IF(B108="","",IFERROR(J108*N108,0))</f>
        <v/>
      </c>
      <c r="P108" s="46">
        <f>IF(B108="","",IFERROR(J108+M108+O108,0))</f>
        <v/>
      </c>
      <c r="Q108" s="21" t="inlineStr"/>
      <c r="R108" s="44" t="inlineStr"/>
      <c r="S108" s="44" t="inlineStr"/>
      <c r="T108" s="21" t="inlineStr"/>
      <c r="U108" s="23" t="inlineStr"/>
    </row>
    <row r="109">
      <c r="A109" s="19">
        <f>IF(B109="","",TEXT(B109,"yyyymmdd")&amp;"-"&amp;TEXT(ROW()-5,"000"))</f>
        <v/>
      </c>
      <c r="B109" s="44" t="inlineStr"/>
      <c r="C109" s="21" t="inlineStr"/>
      <c r="D109" s="22" t="inlineStr"/>
      <c r="E109" s="21" t="inlineStr"/>
      <c r="F109" s="23" t="inlineStr"/>
      <c r="G109" s="21" t="inlineStr"/>
      <c r="H109" s="24" t="inlineStr"/>
      <c r="I109" s="45" t="inlineStr"/>
      <c r="J109" s="46">
        <f>IF(B109="","",IFERROR(H109*I109,0))</f>
        <v/>
      </c>
      <c r="K109" s="21" t="inlineStr"/>
      <c r="L109" s="47">
        <f>IF(B109="","",IFERROR(VLOOKUP(K109,'Paramètres'!$A$6:$C$8,2,FALSE),0))</f>
        <v/>
      </c>
      <c r="M109" s="46">
        <f>IF(B109="","",IFERROR(J109*L109,0))</f>
        <v/>
      </c>
      <c r="N109" s="47">
        <f>IF(B109="","",IFERROR(VLOOKUP(K109,'Paramètres'!$A$6:$C$8,3,FALSE),0))</f>
        <v/>
      </c>
      <c r="O109" s="46">
        <f>IF(B109="","",IFERROR(J109*N109,0))</f>
        <v/>
      </c>
      <c r="P109" s="46">
        <f>IF(B109="","",IFERROR(J109+M109+O109,0))</f>
        <v/>
      </c>
      <c r="Q109" s="21" t="inlineStr"/>
      <c r="R109" s="44" t="inlineStr"/>
      <c r="S109" s="44" t="inlineStr"/>
      <c r="T109" s="21" t="inlineStr"/>
      <c r="U109" s="23" t="inlineStr"/>
    </row>
    <row r="110">
      <c r="A110" s="19">
        <f>IF(B110="","",TEXT(B110,"yyyymmdd")&amp;"-"&amp;TEXT(ROW()-5,"000"))</f>
        <v/>
      </c>
      <c r="B110" s="44" t="inlineStr"/>
      <c r="C110" s="21" t="inlineStr"/>
      <c r="D110" s="22" t="inlineStr"/>
      <c r="E110" s="21" t="inlineStr"/>
      <c r="F110" s="23" t="inlineStr"/>
      <c r="G110" s="21" t="inlineStr"/>
      <c r="H110" s="24" t="inlineStr"/>
      <c r="I110" s="45" t="inlineStr"/>
      <c r="J110" s="46">
        <f>IF(B110="","",IFERROR(H110*I110,0))</f>
        <v/>
      </c>
      <c r="K110" s="21" t="inlineStr"/>
      <c r="L110" s="47">
        <f>IF(B110="","",IFERROR(VLOOKUP(K110,'Paramètres'!$A$6:$C$8,2,FALSE),0))</f>
        <v/>
      </c>
      <c r="M110" s="46">
        <f>IF(B110="","",IFERROR(J110*L110,0))</f>
        <v/>
      </c>
      <c r="N110" s="47">
        <f>IF(B110="","",IFERROR(VLOOKUP(K110,'Paramètres'!$A$6:$C$8,3,FALSE),0))</f>
        <v/>
      </c>
      <c r="O110" s="46">
        <f>IF(B110="","",IFERROR(J110*N110,0))</f>
        <v/>
      </c>
      <c r="P110" s="46">
        <f>IF(B110="","",IFERROR(J110+M110+O110,0))</f>
        <v/>
      </c>
      <c r="Q110" s="21" t="inlineStr"/>
      <c r="R110" s="44" t="inlineStr"/>
      <c r="S110" s="44" t="inlineStr"/>
      <c r="T110" s="21" t="inlineStr"/>
      <c r="U110" s="23" t="inlineStr"/>
    </row>
    <row r="111">
      <c r="A111" s="19">
        <f>IF(B111="","",TEXT(B111,"yyyymmdd")&amp;"-"&amp;TEXT(ROW()-5,"000"))</f>
        <v/>
      </c>
      <c r="B111" s="44" t="inlineStr"/>
      <c r="C111" s="21" t="inlineStr"/>
      <c r="D111" s="22" t="inlineStr"/>
      <c r="E111" s="21" t="inlineStr"/>
      <c r="F111" s="23" t="inlineStr"/>
      <c r="G111" s="21" t="inlineStr"/>
      <c r="H111" s="24" t="inlineStr"/>
      <c r="I111" s="45" t="inlineStr"/>
      <c r="J111" s="46">
        <f>IF(B111="","",IFERROR(H111*I111,0))</f>
        <v/>
      </c>
      <c r="K111" s="21" t="inlineStr"/>
      <c r="L111" s="47">
        <f>IF(B111="","",IFERROR(VLOOKUP(K111,'Paramètres'!$A$6:$C$8,2,FALSE),0))</f>
        <v/>
      </c>
      <c r="M111" s="46">
        <f>IF(B111="","",IFERROR(J111*L111,0))</f>
        <v/>
      </c>
      <c r="N111" s="47">
        <f>IF(B111="","",IFERROR(VLOOKUP(K111,'Paramètres'!$A$6:$C$8,3,FALSE),0))</f>
        <v/>
      </c>
      <c r="O111" s="46">
        <f>IF(B111="","",IFERROR(J111*N111,0))</f>
        <v/>
      </c>
      <c r="P111" s="46">
        <f>IF(B111="","",IFERROR(J111+M111+O111,0))</f>
        <v/>
      </c>
      <c r="Q111" s="21" t="inlineStr"/>
      <c r="R111" s="44" t="inlineStr"/>
      <c r="S111" s="44" t="inlineStr"/>
      <c r="T111" s="21" t="inlineStr"/>
      <c r="U111" s="23" t="inlineStr"/>
    </row>
    <row r="112">
      <c r="A112" s="19">
        <f>IF(B112="","",TEXT(B112,"yyyymmdd")&amp;"-"&amp;TEXT(ROW()-5,"000"))</f>
        <v/>
      </c>
      <c r="B112" s="44" t="inlineStr"/>
      <c r="C112" s="21" t="inlineStr"/>
      <c r="D112" s="22" t="inlineStr"/>
      <c r="E112" s="21" t="inlineStr"/>
      <c r="F112" s="23" t="inlineStr"/>
      <c r="G112" s="21" t="inlineStr"/>
      <c r="H112" s="24" t="inlineStr"/>
      <c r="I112" s="45" t="inlineStr"/>
      <c r="J112" s="46">
        <f>IF(B112="","",IFERROR(H112*I112,0))</f>
        <v/>
      </c>
      <c r="K112" s="21" t="inlineStr"/>
      <c r="L112" s="47">
        <f>IF(B112="","",IFERROR(VLOOKUP(K112,'Paramètres'!$A$6:$C$8,2,FALSE),0))</f>
        <v/>
      </c>
      <c r="M112" s="46">
        <f>IF(B112="","",IFERROR(J112*L112,0))</f>
        <v/>
      </c>
      <c r="N112" s="47">
        <f>IF(B112="","",IFERROR(VLOOKUP(K112,'Paramètres'!$A$6:$C$8,3,FALSE),0))</f>
        <v/>
      </c>
      <c r="O112" s="46">
        <f>IF(B112="","",IFERROR(J112*N112,0))</f>
        <v/>
      </c>
      <c r="P112" s="46">
        <f>IF(B112="","",IFERROR(J112+M112+O112,0))</f>
        <v/>
      </c>
      <c r="Q112" s="21" t="inlineStr"/>
      <c r="R112" s="44" t="inlineStr"/>
      <c r="S112" s="44" t="inlineStr"/>
      <c r="T112" s="21" t="inlineStr"/>
      <c r="U112" s="23" t="inlineStr"/>
    </row>
    <row r="113">
      <c r="A113" s="19">
        <f>IF(B113="","",TEXT(B113,"yyyymmdd")&amp;"-"&amp;TEXT(ROW()-5,"000"))</f>
        <v/>
      </c>
      <c r="B113" s="44" t="inlineStr"/>
      <c r="C113" s="21" t="inlineStr"/>
      <c r="D113" s="22" t="inlineStr"/>
      <c r="E113" s="21" t="inlineStr"/>
      <c r="F113" s="23" t="inlineStr"/>
      <c r="G113" s="21" t="inlineStr"/>
      <c r="H113" s="24" t="inlineStr"/>
      <c r="I113" s="45" t="inlineStr"/>
      <c r="J113" s="46">
        <f>IF(B113="","",IFERROR(H113*I113,0))</f>
        <v/>
      </c>
      <c r="K113" s="21" t="inlineStr"/>
      <c r="L113" s="47">
        <f>IF(B113="","",IFERROR(VLOOKUP(K113,'Paramètres'!$A$6:$C$8,2,FALSE),0))</f>
        <v/>
      </c>
      <c r="M113" s="46">
        <f>IF(B113="","",IFERROR(J113*L113,0))</f>
        <v/>
      </c>
      <c r="N113" s="47">
        <f>IF(B113="","",IFERROR(VLOOKUP(K113,'Paramètres'!$A$6:$C$8,3,FALSE),0))</f>
        <v/>
      </c>
      <c r="O113" s="46">
        <f>IF(B113="","",IFERROR(J113*N113,0))</f>
        <v/>
      </c>
      <c r="P113" s="46">
        <f>IF(B113="","",IFERROR(J113+M113+O113,0))</f>
        <v/>
      </c>
      <c r="Q113" s="21" t="inlineStr"/>
      <c r="R113" s="44" t="inlineStr"/>
      <c r="S113" s="44" t="inlineStr"/>
      <c r="T113" s="21" t="inlineStr"/>
      <c r="U113" s="23" t="inlineStr"/>
    </row>
    <row r="114">
      <c r="A114" s="19">
        <f>IF(B114="","",TEXT(B114,"yyyymmdd")&amp;"-"&amp;TEXT(ROW()-5,"000"))</f>
        <v/>
      </c>
      <c r="B114" s="44" t="inlineStr"/>
      <c r="C114" s="21" t="inlineStr"/>
      <c r="D114" s="22" t="inlineStr"/>
      <c r="E114" s="21" t="inlineStr"/>
      <c r="F114" s="23" t="inlineStr"/>
      <c r="G114" s="21" t="inlineStr"/>
      <c r="H114" s="24" t="inlineStr"/>
      <c r="I114" s="45" t="inlineStr"/>
      <c r="J114" s="46">
        <f>IF(B114="","",IFERROR(H114*I114,0))</f>
        <v/>
      </c>
      <c r="K114" s="21" t="inlineStr"/>
      <c r="L114" s="47">
        <f>IF(B114="","",IFERROR(VLOOKUP(K114,'Paramètres'!$A$6:$C$8,2,FALSE),0))</f>
        <v/>
      </c>
      <c r="M114" s="46">
        <f>IF(B114="","",IFERROR(J114*L114,0))</f>
        <v/>
      </c>
      <c r="N114" s="47">
        <f>IF(B114="","",IFERROR(VLOOKUP(K114,'Paramètres'!$A$6:$C$8,3,FALSE),0))</f>
        <v/>
      </c>
      <c r="O114" s="46">
        <f>IF(B114="","",IFERROR(J114*N114,0))</f>
        <v/>
      </c>
      <c r="P114" s="46">
        <f>IF(B114="","",IFERROR(J114+M114+O114,0))</f>
        <v/>
      </c>
      <c r="Q114" s="21" t="inlineStr"/>
      <c r="R114" s="44" t="inlineStr"/>
      <c r="S114" s="44" t="inlineStr"/>
      <c r="T114" s="21" t="inlineStr"/>
      <c r="U114" s="23" t="inlineStr"/>
    </row>
    <row r="115">
      <c r="A115" s="19">
        <f>IF(B115="","",TEXT(B115,"yyyymmdd")&amp;"-"&amp;TEXT(ROW()-5,"000"))</f>
        <v/>
      </c>
      <c r="B115" s="44" t="inlineStr"/>
      <c r="C115" s="21" t="inlineStr"/>
      <c r="D115" s="22" t="inlineStr"/>
      <c r="E115" s="21" t="inlineStr"/>
      <c r="F115" s="23" t="inlineStr"/>
      <c r="G115" s="21" t="inlineStr"/>
      <c r="H115" s="24" t="inlineStr"/>
      <c r="I115" s="45" t="inlineStr"/>
      <c r="J115" s="46">
        <f>IF(B115="","",IFERROR(H115*I115,0))</f>
        <v/>
      </c>
      <c r="K115" s="21" t="inlineStr"/>
      <c r="L115" s="47">
        <f>IF(B115="","",IFERROR(VLOOKUP(K115,'Paramètres'!$A$6:$C$8,2,FALSE),0))</f>
        <v/>
      </c>
      <c r="M115" s="46">
        <f>IF(B115="","",IFERROR(J115*L115,0))</f>
        <v/>
      </c>
      <c r="N115" s="47">
        <f>IF(B115="","",IFERROR(VLOOKUP(K115,'Paramètres'!$A$6:$C$8,3,FALSE),0))</f>
        <v/>
      </c>
      <c r="O115" s="46">
        <f>IF(B115="","",IFERROR(J115*N115,0))</f>
        <v/>
      </c>
      <c r="P115" s="46">
        <f>IF(B115="","",IFERROR(J115+M115+O115,0))</f>
        <v/>
      </c>
      <c r="Q115" s="21" t="inlineStr"/>
      <c r="R115" s="44" t="inlineStr"/>
      <c r="S115" s="44" t="inlineStr"/>
      <c r="T115" s="21" t="inlineStr"/>
      <c r="U115" s="23" t="inlineStr"/>
    </row>
    <row r="116">
      <c r="A116" s="19">
        <f>IF(B116="","",TEXT(B116,"yyyymmdd")&amp;"-"&amp;TEXT(ROW()-5,"000"))</f>
        <v/>
      </c>
      <c r="B116" s="44" t="inlineStr"/>
      <c r="C116" s="21" t="inlineStr"/>
      <c r="D116" s="22" t="inlineStr"/>
      <c r="E116" s="21" t="inlineStr"/>
      <c r="F116" s="23" t="inlineStr"/>
      <c r="G116" s="21" t="inlineStr"/>
      <c r="H116" s="24" t="inlineStr"/>
      <c r="I116" s="45" t="inlineStr"/>
      <c r="J116" s="46">
        <f>IF(B116="","",IFERROR(H116*I116,0))</f>
        <v/>
      </c>
      <c r="K116" s="21" t="inlineStr"/>
      <c r="L116" s="47">
        <f>IF(B116="","",IFERROR(VLOOKUP(K116,'Paramètres'!$A$6:$C$8,2,FALSE),0))</f>
        <v/>
      </c>
      <c r="M116" s="46">
        <f>IF(B116="","",IFERROR(J116*L116,0))</f>
        <v/>
      </c>
      <c r="N116" s="47">
        <f>IF(B116="","",IFERROR(VLOOKUP(K116,'Paramètres'!$A$6:$C$8,3,FALSE),0))</f>
        <v/>
      </c>
      <c r="O116" s="46">
        <f>IF(B116="","",IFERROR(J116*N116,0))</f>
        <v/>
      </c>
      <c r="P116" s="46">
        <f>IF(B116="","",IFERROR(J116+M116+O116,0))</f>
        <v/>
      </c>
      <c r="Q116" s="21" t="inlineStr"/>
      <c r="R116" s="44" t="inlineStr"/>
      <c r="S116" s="44" t="inlineStr"/>
      <c r="T116" s="21" t="inlineStr"/>
      <c r="U116" s="23" t="inlineStr"/>
    </row>
    <row r="117">
      <c r="A117" s="19">
        <f>IF(B117="","",TEXT(B117,"yyyymmdd")&amp;"-"&amp;TEXT(ROW()-5,"000"))</f>
        <v/>
      </c>
      <c r="B117" s="44" t="inlineStr"/>
      <c r="C117" s="21" t="inlineStr"/>
      <c r="D117" s="22" t="inlineStr"/>
      <c r="E117" s="21" t="inlineStr"/>
      <c r="F117" s="23" t="inlineStr"/>
      <c r="G117" s="21" t="inlineStr"/>
      <c r="H117" s="24" t="inlineStr"/>
      <c r="I117" s="45" t="inlineStr"/>
      <c r="J117" s="46">
        <f>IF(B117="","",IFERROR(H117*I117,0))</f>
        <v/>
      </c>
      <c r="K117" s="21" t="inlineStr"/>
      <c r="L117" s="47">
        <f>IF(B117="","",IFERROR(VLOOKUP(K117,'Paramètres'!$A$6:$C$8,2,FALSE),0))</f>
        <v/>
      </c>
      <c r="M117" s="46">
        <f>IF(B117="","",IFERROR(J117*L117,0))</f>
        <v/>
      </c>
      <c r="N117" s="47">
        <f>IF(B117="","",IFERROR(VLOOKUP(K117,'Paramètres'!$A$6:$C$8,3,FALSE),0))</f>
        <v/>
      </c>
      <c r="O117" s="46">
        <f>IF(B117="","",IFERROR(J117*N117,0))</f>
        <v/>
      </c>
      <c r="P117" s="46">
        <f>IF(B117="","",IFERROR(J117+M117+O117,0))</f>
        <v/>
      </c>
      <c r="Q117" s="21" t="inlineStr"/>
      <c r="R117" s="44" t="inlineStr"/>
      <c r="S117" s="44" t="inlineStr"/>
      <c r="T117" s="21" t="inlineStr"/>
      <c r="U117" s="23" t="inlineStr"/>
    </row>
    <row r="118">
      <c r="A118" s="19">
        <f>IF(B118="","",TEXT(B118,"yyyymmdd")&amp;"-"&amp;TEXT(ROW()-5,"000"))</f>
        <v/>
      </c>
      <c r="B118" s="44" t="inlineStr"/>
      <c r="C118" s="21" t="inlineStr"/>
      <c r="D118" s="22" t="inlineStr"/>
      <c r="E118" s="21" t="inlineStr"/>
      <c r="F118" s="23" t="inlineStr"/>
      <c r="G118" s="21" t="inlineStr"/>
      <c r="H118" s="24" t="inlineStr"/>
      <c r="I118" s="45" t="inlineStr"/>
      <c r="J118" s="46">
        <f>IF(B118="","",IFERROR(H118*I118,0))</f>
        <v/>
      </c>
      <c r="K118" s="21" t="inlineStr"/>
      <c r="L118" s="47">
        <f>IF(B118="","",IFERROR(VLOOKUP(K118,'Paramètres'!$A$6:$C$8,2,FALSE),0))</f>
        <v/>
      </c>
      <c r="M118" s="46">
        <f>IF(B118="","",IFERROR(J118*L118,0))</f>
        <v/>
      </c>
      <c r="N118" s="47">
        <f>IF(B118="","",IFERROR(VLOOKUP(K118,'Paramètres'!$A$6:$C$8,3,FALSE),0))</f>
        <v/>
      </c>
      <c r="O118" s="46">
        <f>IF(B118="","",IFERROR(J118*N118,0))</f>
        <v/>
      </c>
      <c r="P118" s="46">
        <f>IF(B118="","",IFERROR(J118+M118+O118,0))</f>
        <v/>
      </c>
      <c r="Q118" s="21" t="inlineStr"/>
      <c r="R118" s="44" t="inlineStr"/>
      <c r="S118" s="44" t="inlineStr"/>
      <c r="T118" s="21" t="inlineStr"/>
      <c r="U118" s="23" t="inlineStr"/>
    </row>
    <row r="119">
      <c r="A119" s="19">
        <f>IF(B119="","",TEXT(B119,"yyyymmdd")&amp;"-"&amp;TEXT(ROW()-5,"000"))</f>
        <v/>
      </c>
      <c r="B119" s="44" t="inlineStr"/>
      <c r="C119" s="21" t="inlineStr"/>
      <c r="D119" s="22" t="inlineStr"/>
      <c r="E119" s="21" t="inlineStr"/>
      <c r="F119" s="23" t="inlineStr"/>
      <c r="G119" s="21" t="inlineStr"/>
      <c r="H119" s="24" t="inlineStr"/>
      <c r="I119" s="45" t="inlineStr"/>
      <c r="J119" s="46">
        <f>IF(B119="","",IFERROR(H119*I119,0))</f>
        <v/>
      </c>
      <c r="K119" s="21" t="inlineStr"/>
      <c r="L119" s="47">
        <f>IF(B119="","",IFERROR(VLOOKUP(K119,'Paramètres'!$A$6:$C$8,2,FALSE),0))</f>
        <v/>
      </c>
      <c r="M119" s="46">
        <f>IF(B119="","",IFERROR(J119*L119,0))</f>
        <v/>
      </c>
      <c r="N119" s="47">
        <f>IF(B119="","",IFERROR(VLOOKUP(K119,'Paramètres'!$A$6:$C$8,3,FALSE),0))</f>
        <v/>
      </c>
      <c r="O119" s="46">
        <f>IF(B119="","",IFERROR(J119*N119,0))</f>
        <v/>
      </c>
      <c r="P119" s="46">
        <f>IF(B119="","",IFERROR(J119+M119+O119,0))</f>
        <v/>
      </c>
      <c r="Q119" s="21" t="inlineStr"/>
      <c r="R119" s="44" t="inlineStr"/>
      <c r="S119" s="44" t="inlineStr"/>
      <c r="T119" s="21" t="inlineStr"/>
      <c r="U119" s="23" t="inlineStr"/>
    </row>
    <row r="120">
      <c r="A120" s="19">
        <f>IF(B120="","",TEXT(B120,"yyyymmdd")&amp;"-"&amp;TEXT(ROW()-5,"000"))</f>
        <v/>
      </c>
      <c r="B120" s="44" t="inlineStr"/>
      <c r="C120" s="21" t="inlineStr"/>
      <c r="D120" s="22" t="inlineStr"/>
      <c r="E120" s="21" t="inlineStr"/>
      <c r="F120" s="23" t="inlineStr"/>
      <c r="G120" s="21" t="inlineStr"/>
      <c r="H120" s="24" t="inlineStr"/>
      <c r="I120" s="45" t="inlineStr"/>
      <c r="J120" s="46">
        <f>IF(B120="","",IFERROR(H120*I120,0))</f>
        <v/>
      </c>
      <c r="K120" s="21" t="inlineStr"/>
      <c r="L120" s="47">
        <f>IF(B120="","",IFERROR(VLOOKUP(K120,'Paramètres'!$A$6:$C$8,2,FALSE),0))</f>
        <v/>
      </c>
      <c r="M120" s="46">
        <f>IF(B120="","",IFERROR(J120*L120,0))</f>
        <v/>
      </c>
      <c r="N120" s="47">
        <f>IF(B120="","",IFERROR(VLOOKUP(K120,'Paramètres'!$A$6:$C$8,3,FALSE),0))</f>
        <v/>
      </c>
      <c r="O120" s="46">
        <f>IF(B120="","",IFERROR(J120*N120,0))</f>
        <v/>
      </c>
      <c r="P120" s="46">
        <f>IF(B120="","",IFERROR(J120+M120+O120,0))</f>
        <v/>
      </c>
      <c r="Q120" s="21" t="inlineStr"/>
      <c r="R120" s="44" t="inlineStr"/>
      <c r="S120" s="44" t="inlineStr"/>
      <c r="T120" s="21" t="inlineStr"/>
      <c r="U120" s="23" t="inlineStr"/>
    </row>
    <row r="121">
      <c r="A121" s="19">
        <f>IF(B121="","",TEXT(B121,"yyyymmdd")&amp;"-"&amp;TEXT(ROW()-5,"000"))</f>
        <v/>
      </c>
      <c r="B121" s="44" t="inlineStr"/>
      <c r="C121" s="21" t="inlineStr"/>
      <c r="D121" s="22" t="inlineStr"/>
      <c r="E121" s="21" t="inlineStr"/>
      <c r="F121" s="23" t="inlineStr"/>
      <c r="G121" s="21" t="inlineStr"/>
      <c r="H121" s="24" t="inlineStr"/>
      <c r="I121" s="45" t="inlineStr"/>
      <c r="J121" s="46">
        <f>IF(B121="","",IFERROR(H121*I121,0))</f>
        <v/>
      </c>
      <c r="K121" s="21" t="inlineStr"/>
      <c r="L121" s="47">
        <f>IF(B121="","",IFERROR(VLOOKUP(K121,'Paramètres'!$A$6:$C$8,2,FALSE),0))</f>
        <v/>
      </c>
      <c r="M121" s="46">
        <f>IF(B121="","",IFERROR(J121*L121,0))</f>
        <v/>
      </c>
      <c r="N121" s="47">
        <f>IF(B121="","",IFERROR(VLOOKUP(K121,'Paramètres'!$A$6:$C$8,3,FALSE),0))</f>
        <v/>
      </c>
      <c r="O121" s="46">
        <f>IF(B121="","",IFERROR(J121*N121,0))</f>
        <v/>
      </c>
      <c r="P121" s="46">
        <f>IF(B121="","",IFERROR(J121+M121+O121,0))</f>
        <v/>
      </c>
      <c r="Q121" s="21" t="inlineStr"/>
      <c r="R121" s="44" t="inlineStr"/>
      <c r="S121" s="44" t="inlineStr"/>
      <c r="T121" s="21" t="inlineStr"/>
      <c r="U121" s="23" t="inlineStr"/>
    </row>
    <row r="122">
      <c r="A122" s="19">
        <f>IF(B122="","",TEXT(B122,"yyyymmdd")&amp;"-"&amp;TEXT(ROW()-5,"000"))</f>
        <v/>
      </c>
      <c r="B122" s="44" t="inlineStr"/>
      <c r="C122" s="21" t="inlineStr"/>
      <c r="D122" s="22" t="inlineStr"/>
      <c r="E122" s="21" t="inlineStr"/>
      <c r="F122" s="23" t="inlineStr"/>
      <c r="G122" s="21" t="inlineStr"/>
      <c r="H122" s="24" t="inlineStr"/>
      <c r="I122" s="45" t="inlineStr"/>
      <c r="J122" s="46">
        <f>IF(B122="","",IFERROR(H122*I122,0))</f>
        <v/>
      </c>
      <c r="K122" s="21" t="inlineStr"/>
      <c r="L122" s="47">
        <f>IF(B122="","",IFERROR(VLOOKUP(K122,'Paramètres'!$A$6:$C$8,2,FALSE),0))</f>
        <v/>
      </c>
      <c r="M122" s="46">
        <f>IF(B122="","",IFERROR(J122*L122,0))</f>
        <v/>
      </c>
      <c r="N122" s="47">
        <f>IF(B122="","",IFERROR(VLOOKUP(K122,'Paramètres'!$A$6:$C$8,3,FALSE),0))</f>
        <v/>
      </c>
      <c r="O122" s="46">
        <f>IF(B122="","",IFERROR(J122*N122,0))</f>
        <v/>
      </c>
      <c r="P122" s="46">
        <f>IF(B122="","",IFERROR(J122+M122+O122,0))</f>
        <v/>
      </c>
      <c r="Q122" s="21" t="inlineStr"/>
      <c r="R122" s="44" t="inlineStr"/>
      <c r="S122" s="44" t="inlineStr"/>
      <c r="T122" s="21" t="inlineStr"/>
      <c r="U122" s="23" t="inlineStr"/>
    </row>
    <row r="123">
      <c r="A123" s="19">
        <f>IF(B123="","",TEXT(B123,"yyyymmdd")&amp;"-"&amp;TEXT(ROW()-5,"000"))</f>
        <v/>
      </c>
      <c r="B123" s="44" t="inlineStr"/>
      <c r="C123" s="21" t="inlineStr"/>
      <c r="D123" s="22" t="inlineStr"/>
      <c r="E123" s="21" t="inlineStr"/>
      <c r="F123" s="23" t="inlineStr"/>
      <c r="G123" s="21" t="inlineStr"/>
      <c r="H123" s="24" t="inlineStr"/>
      <c r="I123" s="45" t="inlineStr"/>
      <c r="J123" s="46">
        <f>IF(B123="","",IFERROR(H123*I123,0))</f>
        <v/>
      </c>
      <c r="K123" s="21" t="inlineStr"/>
      <c r="L123" s="47">
        <f>IF(B123="","",IFERROR(VLOOKUP(K123,'Paramètres'!$A$6:$C$8,2,FALSE),0))</f>
        <v/>
      </c>
      <c r="M123" s="46">
        <f>IF(B123="","",IFERROR(J123*L123,0))</f>
        <v/>
      </c>
      <c r="N123" s="47">
        <f>IF(B123="","",IFERROR(VLOOKUP(K123,'Paramètres'!$A$6:$C$8,3,FALSE),0))</f>
        <v/>
      </c>
      <c r="O123" s="46">
        <f>IF(B123="","",IFERROR(J123*N123,0))</f>
        <v/>
      </c>
      <c r="P123" s="46">
        <f>IF(B123="","",IFERROR(J123+M123+O123,0))</f>
        <v/>
      </c>
      <c r="Q123" s="21" t="inlineStr"/>
      <c r="R123" s="44" t="inlineStr"/>
      <c r="S123" s="44" t="inlineStr"/>
      <c r="T123" s="21" t="inlineStr"/>
      <c r="U123" s="23" t="inlineStr"/>
    </row>
    <row r="124">
      <c r="A124" s="19">
        <f>IF(B124="","",TEXT(B124,"yyyymmdd")&amp;"-"&amp;TEXT(ROW()-5,"000"))</f>
        <v/>
      </c>
      <c r="B124" s="44" t="inlineStr"/>
      <c r="C124" s="21" t="inlineStr"/>
      <c r="D124" s="22" t="inlineStr"/>
      <c r="E124" s="21" t="inlineStr"/>
      <c r="F124" s="23" t="inlineStr"/>
      <c r="G124" s="21" t="inlineStr"/>
      <c r="H124" s="24" t="inlineStr"/>
      <c r="I124" s="45" t="inlineStr"/>
      <c r="J124" s="46">
        <f>IF(B124="","",IFERROR(H124*I124,0))</f>
        <v/>
      </c>
      <c r="K124" s="21" t="inlineStr"/>
      <c r="L124" s="47">
        <f>IF(B124="","",IFERROR(VLOOKUP(K124,'Paramètres'!$A$6:$C$8,2,FALSE),0))</f>
        <v/>
      </c>
      <c r="M124" s="46">
        <f>IF(B124="","",IFERROR(J124*L124,0))</f>
        <v/>
      </c>
      <c r="N124" s="47">
        <f>IF(B124="","",IFERROR(VLOOKUP(K124,'Paramètres'!$A$6:$C$8,3,FALSE),0))</f>
        <v/>
      </c>
      <c r="O124" s="46">
        <f>IF(B124="","",IFERROR(J124*N124,0))</f>
        <v/>
      </c>
      <c r="P124" s="46">
        <f>IF(B124="","",IFERROR(J124+M124+O124,0))</f>
        <v/>
      </c>
      <c r="Q124" s="21" t="inlineStr"/>
      <c r="R124" s="44" t="inlineStr"/>
      <c r="S124" s="44" t="inlineStr"/>
      <c r="T124" s="21" t="inlineStr"/>
      <c r="U124" s="23" t="inlineStr"/>
    </row>
    <row r="125">
      <c r="A125" s="19">
        <f>IF(B125="","",TEXT(B125,"yyyymmdd")&amp;"-"&amp;TEXT(ROW()-5,"000"))</f>
        <v/>
      </c>
      <c r="B125" s="44" t="inlineStr"/>
      <c r="C125" s="21" t="inlineStr"/>
      <c r="D125" s="22" t="inlineStr"/>
      <c r="E125" s="21" t="inlineStr"/>
      <c r="F125" s="23" t="inlineStr"/>
      <c r="G125" s="21" t="inlineStr"/>
      <c r="H125" s="24" t="inlineStr"/>
      <c r="I125" s="45" t="inlineStr"/>
      <c r="J125" s="46">
        <f>IF(B125="","",IFERROR(H125*I125,0))</f>
        <v/>
      </c>
      <c r="K125" s="21" t="inlineStr"/>
      <c r="L125" s="47">
        <f>IF(B125="","",IFERROR(VLOOKUP(K125,'Paramètres'!$A$6:$C$8,2,FALSE),0))</f>
        <v/>
      </c>
      <c r="M125" s="46">
        <f>IF(B125="","",IFERROR(J125*L125,0))</f>
        <v/>
      </c>
      <c r="N125" s="47">
        <f>IF(B125="","",IFERROR(VLOOKUP(K125,'Paramètres'!$A$6:$C$8,3,FALSE),0))</f>
        <v/>
      </c>
      <c r="O125" s="46">
        <f>IF(B125="","",IFERROR(J125*N125,0))</f>
        <v/>
      </c>
      <c r="P125" s="46">
        <f>IF(B125="","",IFERROR(J125+M125+O125,0))</f>
        <v/>
      </c>
      <c r="Q125" s="21" t="inlineStr"/>
      <c r="R125" s="44" t="inlineStr"/>
      <c r="S125" s="44" t="inlineStr"/>
      <c r="T125" s="21" t="inlineStr"/>
      <c r="U125" s="23" t="inlineStr"/>
    </row>
    <row r="126">
      <c r="A126" s="19">
        <f>IF(B126="","",TEXT(B126,"yyyymmdd")&amp;"-"&amp;TEXT(ROW()-5,"000"))</f>
        <v/>
      </c>
      <c r="B126" s="44" t="inlineStr"/>
      <c r="C126" s="21" t="inlineStr"/>
      <c r="D126" s="22" t="inlineStr"/>
      <c r="E126" s="21" t="inlineStr"/>
      <c r="F126" s="23" t="inlineStr"/>
      <c r="G126" s="21" t="inlineStr"/>
      <c r="H126" s="24" t="inlineStr"/>
      <c r="I126" s="45" t="inlineStr"/>
      <c r="J126" s="46">
        <f>IF(B126="","",IFERROR(H126*I126,0))</f>
        <v/>
      </c>
      <c r="K126" s="21" t="inlineStr"/>
      <c r="L126" s="47">
        <f>IF(B126="","",IFERROR(VLOOKUP(K126,'Paramètres'!$A$6:$C$8,2,FALSE),0))</f>
        <v/>
      </c>
      <c r="M126" s="46">
        <f>IF(B126="","",IFERROR(J126*L126,0))</f>
        <v/>
      </c>
      <c r="N126" s="47">
        <f>IF(B126="","",IFERROR(VLOOKUP(K126,'Paramètres'!$A$6:$C$8,3,FALSE),0))</f>
        <v/>
      </c>
      <c r="O126" s="46">
        <f>IF(B126="","",IFERROR(J126*N126,0))</f>
        <v/>
      </c>
      <c r="P126" s="46">
        <f>IF(B126="","",IFERROR(J126+M126+O126,0))</f>
        <v/>
      </c>
      <c r="Q126" s="21" t="inlineStr"/>
      <c r="R126" s="44" t="inlineStr"/>
      <c r="S126" s="44" t="inlineStr"/>
      <c r="T126" s="21" t="inlineStr"/>
      <c r="U126" s="23" t="inlineStr"/>
    </row>
    <row r="127">
      <c r="A127" s="19">
        <f>IF(B127="","",TEXT(B127,"yyyymmdd")&amp;"-"&amp;TEXT(ROW()-5,"000"))</f>
        <v/>
      </c>
      <c r="B127" s="44" t="inlineStr"/>
      <c r="C127" s="21" t="inlineStr"/>
      <c r="D127" s="22" t="inlineStr"/>
      <c r="E127" s="21" t="inlineStr"/>
      <c r="F127" s="23" t="inlineStr"/>
      <c r="G127" s="21" t="inlineStr"/>
      <c r="H127" s="24" t="inlineStr"/>
      <c r="I127" s="45" t="inlineStr"/>
      <c r="J127" s="46">
        <f>IF(B127="","",IFERROR(H127*I127,0))</f>
        <v/>
      </c>
      <c r="K127" s="21" t="inlineStr"/>
      <c r="L127" s="47">
        <f>IF(B127="","",IFERROR(VLOOKUP(K127,'Paramètres'!$A$6:$C$8,2,FALSE),0))</f>
        <v/>
      </c>
      <c r="M127" s="46">
        <f>IF(B127="","",IFERROR(J127*L127,0))</f>
        <v/>
      </c>
      <c r="N127" s="47">
        <f>IF(B127="","",IFERROR(VLOOKUP(K127,'Paramètres'!$A$6:$C$8,3,FALSE),0))</f>
        <v/>
      </c>
      <c r="O127" s="46">
        <f>IF(B127="","",IFERROR(J127*N127,0))</f>
        <v/>
      </c>
      <c r="P127" s="46">
        <f>IF(B127="","",IFERROR(J127+M127+O127,0))</f>
        <v/>
      </c>
      <c r="Q127" s="21" t="inlineStr"/>
      <c r="R127" s="44" t="inlineStr"/>
      <c r="S127" s="44" t="inlineStr"/>
      <c r="T127" s="21" t="inlineStr"/>
      <c r="U127" s="23" t="inlineStr"/>
    </row>
    <row r="128">
      <c r="A128" s="19">
        <f>IF(B128="","",TEXT(B128,"yyyymmdd")&amp;"-"&amp;TEXT(ROW()-5,"000"))</f>
        <v/>
      </c>
      <c r="B128" s="44" t="inlineStr"/>
      <c r="C128" s="21" t="inlineStr"/>
      <c r="D128" s="22" t="inlineStr"/>
      <c r="E128" s="21" t="inlineStr"/>
      <c r="F128" s="23" t="inlineStr"/>
      <c r="G128" s="21" t="inlineStr"/>
      <c r="H128" s="24" t="inlineStr"/>
      <c r="I128" s="45" t="inlineStr"/>
      <c r="J128" s="46">
        <f>IF(B128="","",IFERROR(H128*I128,0))</f>
        <v/>
      </c>
      <c r="K128" s="21" t="inlineStr"/>
      <c r="L128" s="47">
        <f>IF(B128="","",IFERROR(VLOOKUP(K128,'Paramètres'!$A$6:$C$8,2,FALSE),0))</f>
        <v/>
      </c>
      <c r="M128" s="46">
        <f>IF(B128="","",IFERROR(J128*L128,0))</f>
        <v/>
      </c>
      <c r="N128" s="47">
        <f>IF(B128="","",IFERROR(VLOOKUP(K128,'Paramètres'!$A$6:$C$8,3,FALSE),0))</f>
        <v/>
      </c>
      <c r="O128" s="46">
        <f>IF(B128="","",IFERROR(J128*N128,0))</f>
        <v/>
      </c>
      <c r="P128" s="46">
        <f>IF(B128="","",IFERROR(J128+M128+O128,0))</f>
        <v/>
      </c>
      <c r="Q128" s="21" t="inlineStr"/>
      <c r="R128" s="44" t="inlineStr"/>
      <c r="S128" s="44" t="inlineStr"/>
      <c r="T128" s="21" t="inlineStr"/>
      <c r="U128" s="23" t="inlineStr"/>
    </row>
    <row r="129">
      <c r="A129" s="19">
        <f>IF(B129="","",TEXT(B129,"yyyymmdd")&amp;"-"&amp;TEXT(ROW()-5,"000"))</f>
        <v/>
      </c>
      <c r="B129" s="44" t="inlineStr"/>
      <c r="C129" s="21" t="inlineStr"/>
      <c r="D129" s="22" t="inlineStr"/>
      <c r="E129" s="21" t="inlineStr"/>
      <c r="F129" s="23" t="inlineStr"/>
      <c r="G129" s="21" t="inlineStr"/>
      <c r="H129" s="24" t="inlineStr"/>
      <c r="I129" s="45" t="inlineStr"/>
      <c r="J129" s="46">
        <f>IF(B129="","",IFERROR(H129*I129,0))</f>
        <v/>
      </c>
      <c r="K129" s="21" t="inlineStr"/>
      <c r="L129" s="47">
        <f>IF(B129="","",IFERROR(VLOOKUP(K129,'Paramètres'!$A$6:$C$8,2,FALSE),0))</f>
        <v/>
      </c>
      <c r="M129" s="46">
        <f>IF(B129="","",IFERROR(J129*L129,0))</f>
        <v/>
      </c>
      <c r="N129" s="47">
        <f>IF(B129="","",IFERROR(VLOOKUP(K129,'Paramètres'!$A$6:$C$8,3,FALSE),0))</f>
        <v/>
      </c>
      <c r="O129" s="46">
        <f>IF(B129="","",IFERROR(J129*N129,0))</f>
        <v/>
      </c>
      <c r="P129" s="46">
        <f>IF(B129="","",IFERROR(J129+M129+O129,0))</f>
        <v/>
      </c>
      <c r="Q129" s="21" t="inlineStr"/>
      <c r="R129" s="44" t="inlineStr"/>
      <c r="S129" s="44" t="inlineStr"/>
      <c r="T129" s="21" t="inlineStr"/>
      <c r="U129" s="23" t="inlineStr"/>
    </row>
    <row r="130">
      <c r="A130" s="19">
        <f>IF(B130="","",TEXT(B130,"yyyymmdd")&amp;"-"&amp;TEXT(ROW()-5,"000"))</f>
        <v/>
      </c>
      <c r="B130" s="44" t="inlineStr"/>
      <c r="C130" s="21" t="inlineStr"/>
      <c r="D130" s="22" t="inlineStr"/>
      <c r="E130" s="21" t="inlineStr"/>
      <c r="F130" s="23" t="inlineStr"/>
      <c r="G130" s="21" t="inlineStr"/>
      <c r="H130" s="24" t="inlineStr"/>
      <c r="I130" s="45" t="inlineStr"/>
      <c r="J130" s="46">
        <f>IF(B130="","",IFERROR(H130*I130,0))</f>
        <v/>
      </c>
      <c r="K130" s="21" t="inlineStr"/>
      <c r="L130" s="47">
        <f>IF(B130="","",IFERROR(VLOOKUP(K130,'Paramètres'!$A$6:$C$8,2,FALSE),0))</f>
        <v/>
      </c>
      <c r="M130" s="46">
        <f>IF(B130="","",IFERROR(J130*L130,0))</f>
        <v/>
      </c>
      <c r="N130" s="47">
        <f>IF(B130="","",IFERROR(VLOOKUP(K130,'Paramètres'!$A$6:$C$8,3,FALSE),0))</f>
        <v/>
      </c>
      <c r="O130" s="46">
        <f>IF(B130="","",IFERROR(J130*N130,0))</f>
        <v/>
      </c>
      <c r="P130" s="46">
        <f>IF(B130="","",IFERROR(J130+M130+O130,0))</f>
        <v/>
      </c>
      <c r="Q130" s="21" t="inlineStr"/>
      <c r="R130" s="44" t="inlineStr"/>
      <c r="S130" s="44" t="inlineStr"/>
      <c r="T130" s="21" t="inlineStr"/>
      <c r="U130" s="23" t="inlineStr"/>
    </row>
    <row r="131">
      <c r="A131" s="19">
        <f>IF(B131="","",TEXT(B131,"yyyymmdd")&amp;"-"&amp;TEXT(ROW()-5,"000"))</f>
        <v/>
      </c>
      <c r="B131" s="44" t="inlineStr"/>
      <c r="C131" s="21" t="inlineStr"/>
      <c r="D131" s="22" t="inlineStr"/>
      <c r="E131" s="21" t="inlineStr"/>
      <c r="F131" s="23" t="inlineStr"/>
      <c r="G131" s="21" t="inlineStr"/>
      <c r="H131" s="24" t="inlineStr"/>
      <c r="I131" s="45" t="inlineStr"/>
      <c r="J131" s="46">
        <f>IF(B131="","",IFERROR(H131*I131,0))</f>
        <v/>
      </c>
      <c r="K131" s="21" t="inlineStr"/>
      <c r="L131" s="47">
        <f>IF(B131="","",IFERROR(VLOOKUP(K131,'Paramètres'!$A$6:$C$8,2,FALSE),0))</f>
        <v/>
      </c>
      <c r="M131" s="46">
        <f>IF(B131="","",IFERROR(J131*L131,0))</f>
        <v/>
      </c>
      <c r="N131" s="47">
        <f>IF(B131="","",IFERROR(VLOOKUP(K131,'Paramètres'!$A$6:$C$8,3,FALSE),0))</f>
        <v/>
      </c>
      <c r="O131" s="46">
        <f>IF(B131="","",IFERROR(J131*N131,0))</f>
        <v/>
      </c>
      <c r="P131" s="46">
        <f>IF(B131="","",IFERROR(J131+M131+O131,0))</f>
        <v/>
      </c>
      <c r="Q131" s="21" t="inlineStr"/>
      <c r="R131" s="44" t="inlineStr"/>
      <c r="S131" s="44" t="inlineStr"/>
      <c r="T131" s="21" t="inlineStr"/>
      <c r="U131" s="23" t="inlineStr"/>
    </row>
    <row r="132">
      <c r="A132" s="19">
        <f>IF(B132="","",TEXT(B132,"yyyymmdd")&amp;"-"&amp;TEXT(ROW()-5,"000"))</f>
        <v/>
      </c>
      <c r="B132" s="44" t="inlineStr"/>
      <c r="C132" s="21" t="inlineStr"/>
      <c r="D132" s="22" t="inlineStr"/>
      <c r="E132" s="21" t="inlineStr"/>
      <c r="F132" s="23" t="inlineStr"/>
      <c r="G132" s="21" t="inlineStr"/>
      <c r="H132" s="24" t="inlineStr"/>
      <c r="I132" s="45" t="inlineStr"/>
      <c r="J132" s="46">
        <f>IF(B132="","",IFERROR(H132*I132,0))</f>
        <v/>
      </c>
      <c r="K132" s="21" t="inlineStr"/>
      <c r="L132" s="47">
        <f>IF(B132="","",IFERROR(VLOOKUP(K132,'Paramètres'!$A$6:$C$8,2,FALSE),0))</f>
        <v/>
      </c>
      <c r="M132" s="46">
        <f>IF(B132="","",IFERROR(J132*L132,0))</f>
        <v/>
      </c>
      <c r="N132" s="47">
        <f>IF(B132="","",IFERROR(VLOOKUP(K132,'Paramètres'!$A$6:$C$8,3,FALSE),0))</f>
        <v/>
      </c>
      <c r="O132" s="46">
        <f>IF(B132="","",IFERROR(J132*N132,0))</f>
        <v/>
      </c>
      <c r="P132" s="46">
        <f>IF(B132="","",IFERROR(J132+M132+O132,0))</f>
        <v/>
      </c>
      <c r="Q132" s="21" t="inlineStr"/>
      <c r="R132" s="44" t="inlineStr"/>
      <c r="S132" s="44" t="inlineStr"/>
      <c r="T132" s="21" t="inlineStr"/>
      <c r="U132" s="23" t="inlineStr"/>
    </row>
    <row r="133">
      <c r="A133" s="19">
        <f>IF(B133="","",TEXT(B133,"yyyymmdd")&amp;"-"&amp;TEXT(ROW()-5,"000"))</f>
        <v/>
      </c>
      <c r="B133" s="44" t="inlineStr"/>
      <c r="C133" s="21" t="inlineStr"/>
      <c r="D133" s="22" t="inlineStr"/>
      <c r="E133" s="21" t="inlineStr"/>
      <c r="F133" s="23" t="inlineStr"/>
      <c r="G133" s="21" t="inlineStr"/>
      <c r="H133" s="24" t="inlineStr"/>
      <c r="I133" s="45" t="inlineStr"/>
      <c r="J133" s="46">
        <f>IF(B133="","",IFERROR(H133*I133,0))</f>
        <v/>
      </c>
      <c r="K133" s="21" t="inlineStr"/>
      <c r="L133" s="47">
        <f>IF(B133="","",IFERROR(VLOOKUP(K133,'Paramètres'!$A$6:$C$8,2,FALSE),0))</f>
        <v/>
      </c>
      <c r="M133" s="46">
        <f>IF(B133="","",IFERROR(J133*L133,0))</f>
        <v/>
      </c>
      <c r="N133" s="47">
        <f>IF(B133="","",IFERROR(VLOOKUP(K133,'Paramètres'!$A$6:$C$8,3,FALSE),0))</f>
        <v/>
      </c>
      <c r="O133" s="46">
        <f>IF(B133="","",IFERROR(J133*N133,0))</f>
        <v/>
      </c>
      <c r="P133" s="46">
        <f>IF(B133="","",IFERROR(J133+M133+O133,0))</f>
        <v/>
      </c>
      <c r="Q133" s="21" t="inlineStr"/>
      <c r="R133" s="44" t="inlineStr"/>
      <c r="S133" s="44" t="inlineStr"/>
      <c r="T133" s="21" t="inlineStr"/>
      <c r="U133" s="23" t="inlineStr"/>
    </row>
    <row r="134">
      <c r="A134" s="19">
        <f>IF(B134="","",TEXT(B134,"yyyymmdd")&amp;"-"&amp;TEXT(ROW()-5,"000"))</f>
        <v/>
      </c>
      <c r="B134" s="44" t="inlineStr"/>
      <c r="C134" s="21" t="inlineStr"/>
      <c r="D134" s="22" t="inlineStr"/>
      <c r="E134" s="21" t="inlineStr"/>
      <c r="F134" s="23" t="inlineStr"/>
      <c r="G134" s="21" t="inlineStr"/>
      <c r="H134" s="24" t="inlineStr"/>
      <c r="I134" s="45" t="inlineStr"/>
      <c r="J134" s="46">
        <f>IF(B134="","",IFERROR(H134*I134,0))</f>
        <v/>
      </c>
      <c r="K134" s="21" t="inlineStr"/>
      <c r="L134" s="47">
        <f>IF(B134="","",IFERROR(VLOOKUP(K134,'Paramètres'!$A$6:$C$8,2,FALSE),0))</f>
        <v/>
      </c>
      <c r="M134" s="46">
        <f>IF(B134="","",IFERROR(J134*L134,0))</f>
        <v/>
      </c>
      <c r="N134" s="47">
        <f>IF(B134="","",IFERROR(VLOOKUP(K134,'Paramètres'!$A$6:$C$8,3,FALSE),0))</f>
        <v/>
      </c>
      <c r="O134" s="46">
        <f>IF(B134="","",IFERROR(J134*N134,0))</f>
        <v/>
      </c>
      <c r="P134" s="46">
        <f>IF(B134="","",IFERROR(J134+M134+O134,0))</f>
        <v/>
      </c>
      <c r="Q134" s="21" t="inlineStr"/>
      <c r="R134" s="44" t="inlineStr"/>
      <c r="S134" s="44" t="inlineStr"/>
      <c r="T134" s="21" t="inlineStr"/>
      <c r="U134" s="23" t="inlineStr"/>
    </row>
    <row r="135">
      <c r="A135" s="19">
        <f>IF(B135="","",TEXT(B135,"yyyymmdd")&amp;"-"&amp;TEXT(ROW()-5,"000"))</f>
        <v/>
      </c>
      <c r="B135" s="44" t="inlineStr"/>
      <c r="C135" s="21" t="inlineStr"/>
      <c r="D135" s="22" t="inlineStr"/>
      <c r="E135" s="21" t="inlineStr"/>
      <c r="F135" s="23" t="inlineStr"/>
      <c r="G135" s="21" t="inlineStr"/>
      <c r="H135" s="24" t="inlineStr"/>
      <c r="I135" s="45" t="inlineStr"/>
      <c r="J135" s="46">
        <f>IF(B135="","",IFERROR(H135*I135,0))</f>
        <v/>
      </c>
      <c r="K135" s="21" t="inlineStr"/>
      <c r="L135" s="47">
        <f>IF(B135="","",IFERROR(VLOOKUP(K135,'Paramètres'!$A$6:$C$8,2,FALSE),0))</f>
        <v/>
      </c>
      <c r="M135" s="46">
        <f>IF(B135="","",IFERROR(J135*L135,0))</f>
        <v/>
      </c>
      <c r="N135" s="47">
        <f>IF(B135="","",IFERROR(VLOOKUP(K135,'Paramètres'!$A$6:$C$8,3,FALSE),0))</f>
        <v/>
      </c>
      <c r="O135" s="46">
        <f>IF(B135="","",IFERROR(J135*N135,0))</f>
        <v/>
      </c>
      <c r="P135" s="46">
        <f>IF(B135="","",IFERROR(J135+M135+O135,0))</f>
        <v/>
      </c>
      <c r="Q135" s="21" t="inlineStr"/>
      <c r="R135" s="44" t="inlineStr"/>
      <c r="S135" s="44" t="inlineStr"/>
      <c r="T135" s="21" t="inlineStr"/>
      <c r="U135" s="23" t="inlineStr"/>
    </row>
    <row r="136">
      <c r="A136" s="19">
        <f>IF(B136="","",TEXT(B136,"yyyymmdd")&amp;"-"&amp;TEXT(ROW()-5,"000"))</f>
        <v/>
      </c>
      <c r="B136" s="44" t="inlineStr"/>
      <c r="C136" s="21" t="inlineStr"/>
      <c r="D136" s="22" t="inlineStr"/>
      <c r="E136" s="21" t="inlineStr"/>
      <c r="F136" s="23" t="inlineStr"/>
      <c r="G136" s="21" t="inlineStr"/>
      <c r="H136" s="24" t="inlineStr"/>
      <c r="I136" s="45" t="inlineStr"/>
      <c r="J136" s="46">
        <f>IF(B136="","",IFERROR(H136*I136,0))</f>
        <v/>
      </c>
      <c r="K136" s="21" t="inlineStr"/>
      <c r="L136" s="47">
        <f>IF(B136="","",IFERROR(VLOOKUP(K136,'Paramètres'!$A$6:$C$8,2,FALSE),0))</f>
        <v/>
      </c>
      <c r="M136" s="46">
        <f>IF(B136="","",IFERROR(J136*L136,0))</f>
        <v/>
      </c>
      <c r="N136" s="47">
        <f>IF(B136="","",IFERROR(VLOOKUP(K136,'Paramètres'!$A$6:$C$8,3,FALSE),0))</f>
        <v/>
      </c>
      <c r="O136" s="46">
        <f>IF(B136="","",IFERROR(J136*N136,0))</f>
        <v/>
      </c>
      <c r="P136" s="46">
        <f>IF(B136="","",IFERROR(J136+M136+O136,0))</f>
        <v/>
      </c>
      <c r="Q136" s="21" t="inlineStr"/>
      <c r="R136" s="44" t="inlineStr"/>
      <c r="S136" s="44" t="inlineStr"/>
      <c r="T136" s="21" t="inlineStr"/>
      <c r="U136" s="23" t="inlineStr"/>
    </row>
    <row r="137">
      <c r="A137" s="19">
        <f>IF(B137="","",TEXT(B137,"yyyymmdd")&amp;"-"&amp;TEXT(ROW()-5,"000"))</f>
        <v/>
      </c>
      <c r="B137" s="44" t="inlineStr"/>
      <c r="C137" s="21" t="inlineStr"/>
      <c r="D137" s="22" t="inlineStr"/>
      <c r="E137" s="21" t="inlineStr"/>
      <c r="F137" s="23" t="inlineStr"/>
      <c r="G137" s="21" t="inlineStr"/>
      <c r="H137" s="24" t="inlineStr"/>
      <c r="I137" s="45" t="inlineStr"/>
      <c r="J137" s="46">
        <f>IF(B137="","",IFERROR(H137*I137,0))</f>
        <v/>
      </c>
      <c r="K137" s="21" t="inlineStr"/>
      <c r="L137" s="47">
        <f>IF(B137="","",IFERROR(VLOOKUP(K137,'Paramètres'!$A$6:$C$8,2,FALSE),0))</f>
        <v/>
      </c>
      <c r="M137" s="46">
        <f>IF(B137="","",IFERROR(J137*L137,0))</f>
        <v/>
      </c>
      <c r="N137" s="47">
        <f>IF(B137="","",IFERROR(VLOOKUP(K137,'Paramètres'!$A$6:$C$8,3,FALSE),0))</f>
        <v/>
      </c>
      <c r="O137" s="46">
        <f>IF(B137="","",IFERROR(J137*N137,0))</f>
        <v/>
      </c>
      <c r="P137" s="46">
        <f>IF(B137="","",IFERROR(J137+M137+O137,0))</f>
        <v/>
      </c>
      <c r="Q137" s="21" t="inlineStr"/>
      <c r="R137" s="44" t="inlineStr"/>
      <c r="S137" s="44" t="inlineStr"/>
      <c r="T137" s="21" t="inlineStr"/>
      <c r="U137" s="23" t="inlineStr"/>
    </row>
    <row r="138">
      <c r="A138" s="19">
        <f>IF(B138="","",TEXT(B138,"yyyymmdd")&amp;"-"&amp;TEXT(ROW()-5,"000"))</f>
        <v/>
      </c>
      <c r="B138" s="44" t="inlineStr"/>
      <c r="C138" s="21" t="inlineStr"/>
      <c r="D138" s="22" t="inlineStr"/>
      <c r="E138" s="21" t="inlineStr"/>
      <c r="F138" s="23" t="inlineStr"/>
      <c r="G138" s="21" t="inlineStr"/>
      <c r="H138" s="24" t="inlineStr"/>
      <c r="I138" s="45" t="inlineStr"/>
      <c r="J138" s="46">
        <f>IF(B138="","",IFERROR(H138*I138,0))</f>
        <v/>
      </c>
      <c r="K138" s="21" t="inlineStr"/>
      <c r="L138" s="47">
        <f>IF(B138="","",IFERROR(VLOOKUP(K138,'Paramètres'!$A$6:$C$8,2,FALSE),0))</f>
        <v/>
      </c>
      <c r="M138" s="46">
        <f>IF(B138="","",IFERROR(J138*L138,0))</f>
        <v/>
      </c>
      <c r="N138" s="47">
        <f>IF(B138="","",IFERROR(VLOOKUP(K138,'Paramètres'!$A$6:$C$8,3,FALSE),0))</f>
        <v/>
      </c>
      <c r="O138" s="46">
        <f>IF(B138="","",IFERROR(J138*N138,0))</f>
        <v/>
      </c>
      <c r="P138" s="46">
        <f>IF(B138="","",IFERROR(J138+M138+O138,0))</f>
        <v/>
      </c>
      <c r="Q138" s="21" t="inlineStr"/>
      <c r="R138" s="44" t="inlineStr"/>
      <c r="S138" s="44" t="inlineStr"/>
      <c r="T138" s="21" t="inlineStr"/>
      <c r="U138" s="23" t="inlineStr"/>
    </row>
    <row r="139">
      <c r="A139" s="19">
        <f>IF(B139="","",TEXT(B139,"yyyymmdd")&amp;"-"&amp;TEXT(ROW()-5,"000"))</f>
        <v/>
      </c>
      <c r="B139" s="44" t="inlineStr"/>
      <c r="C139" s="21" t="inlineStr"/>
      <c r="D139" s="22" t="inlineStr"/>
      <c r="E139" s="21" t="inlineStr"/>
      <c r="F139" s="23" t="inlineStr"/>
      <c r="G139" s="21" t="inlineStr"/>
      <c r="H139" s="24" t="inlineStr"/>
      <c r="I139" s="45" t="inlineStr"/>
      <c r="J139" s="46">
        <f>IF(B139="","",IFERROR(H139*I139,0))</f>
        <v/>
      </c>
      <c r="K139" s="21" t="inlineStr"/>
      <c r="L139" s="47">
        <f>IF(B139="","",IFERROR(VLOOKUP(K139,'Paramètres'!$A$6:$C$8,2,FALSE),0))</f>
        <v/>
      </c>
      <c r="M139" s="46">
        <f>IF(B139="","",IFERROR(J139*L139,0))</f>
        <v/>
      </c>
      <c r="N139" s="47">
        <f>IF(B139="","",IFERROR(VLOOKUP(K139,'Paramètres'!$A$6:$C$8,3,FALSE),0))</f>
        <v/>
      </c>
      <c r="O139" s="46">
        <f>IF(B139="","",IFERROR(J139*N139,0))</f>
        <v/>
      </c>
      <c r="P139" s="46">
        <f>IF(B139="","",IFERROR(J139+M139+O139,0))</f>
        <v/>
      </c>
      <c r="Q139" s="21" t="inlineStr"/>
      <c r="R139" s="44" t="inlineStr"/>
      <c r="S139" s="44" t="inlineStr"/>
      <c r="T139" s="21" t="inlineStr"/>
      <c r="U139" s="23" t="inlineStr"/>
    </row>
    <row r="140">
      <c r="A140" s="19">
        <f>IF(B140="","",TEXT(B140,"yyyymmdd")&amp;"-"&amp;TEXT(ROW()-5,"000"))</f>
        <v/>
      </c>
      <c r="B140" s="44" t="inlineStr"/>
      <c r="C140" s="21" t="inlineStr"/>
      <c r="D140" s="22" t="inlineStr"/>
      <c r="E140" s="21" t="inlineStr"/>
      <c r="F140" s="23" t="inlineStr"/>
      <c r="G140" s="21" t="inlineStr"/>
      <c r="H140" s="24" t="inlineStr"/>
      <c r="I140" s="45" t="inlineStr"/>
      <c r="J140" s="46">
        <f>IF(B140="","",IFERROR(H140*I140,0))</f>
        <v/>
      </c>
      <c r="K140" s="21" t="inlineStr"/>
      <c r="L140" s="47">
        <f>IF(B140="","",IFERROR(VLOOKUP(K140,'Paramètres'!$A$6:$C$8,2,FALSE),0))</f>
        <v/>
      </c>
      <c r="M140" s="46">
        <f>IF(B140="","",IFERROR(J140*L140,0))</f>
        <v/>
      </c>
      <c r="N140" s="47">
        <f>IF(B140="","",IFERROR(VLOOKUP(K140,'Paramètres'!$A$6:$C$8,3,FALSE),0))</f>
        <v/>
      </c>
      <c r="O140" s="46">
        <f>IF(B140="","",IFERROR(J140*N140,0))</f>
        <v/>
      </c>
      <c r="P140" s="46">
        <f>IF(B140="","",IFERROR(J140+M140+O140,0))</f>
        <v/>
      </c>
      <c r="Q140" s="21" t="inlineStr"/>
      <c r="R140" s="44" t="inlineStr"/>
      <c r="S140" s="44" t="inlineStr"/>
      <c r="T140" s="21" t="inlineStr"/>
      <c r="U140" s="23" t="inlineStr"/>
    </row>
    <row r="141">
      <c r="A141" s="19">
        <f>IF(B141="","",TEXT(B141,"yyyymmdd")&amp;"-"&amp;TEXT(ROW()-5,"000"))</f>
        <v/>
      </c>
      <c r="B141" s="44" t="inlineStr"/>
      <c r="C141" s="21" t="inlineStr"/>
      <c r="D141" s="22" t="inlineStr"/>
      <c r="E141" s="21" t="inlineStr"/>
      <c r="F141" s="23" t="inlineStr"/>
      <c r="G141" s="21" t="inlineStr"/>
      <c r="H141" s="24" t="inlineStr"/>
      <c r="I141" s="45" t="inlineStr"/>
      <c r="J141" s="46">
        <f>IF(B141="","",IFERROR(H141*I141,0))</f>
        <v/>
      </c>
      <c r="K141" s="21" t="inlineStr"/>
      <c r="L141" s="47">
        <f>IF(B141="","",IFERROR(VLOOKUP(K141,'Paramètres'!$A$6:$C$8,2,FALSE),0))</f>
        <v/>
      </c>
      <c r="M141" s="46">
        <f>IF(B141="","",IFERROR(J141*L141,0))</f>
        <v/>
      </c>
      <c r="N141" s="47">
        <f>IF(B141="","",IFERROR(VLOOKUP(K141,'Paramètres'!$A$6:$C$8,3,FALSE),0))</f>
        <v/>
      </c>
      <c r="O141" s="46">
        <f>IF(B141="","",IFERROR(J141*N141,0))</f>
        <v/>
      </c>
      <c r="P141" s="46">
        <f>IF(B141="","",IFERROR(J141+M141+O141,0))</f>
        <v/>
      </c>
      <c r="Q141" s="21" t="inlineStr"/>
      <c r="R141" s="44" t="inlineStr"/>
      <c r="S141" s="44" t="inlineStr"/>
      <c r="T141" s="21" t="inlineStr"/>
      <c r="U141" s="23" t="inlineStr"/>
    </row>
    <row r="142">
      <c r="A142" s="19">
        <f>IF(B142="","",TEXT(B142,"yyyymmdd")&amp;"-"&amp;TEXT(ROW()-5,"000"))</f>
        <v/>
      </c>
      <c r="B142" s="44" t="inlineStr"/>
      <c r="C142" s="21" t="inlineStr"/>
      <c r="D142" s="22" t="inlineStr"/>
      <c r="E142" s="21" t="inlineStr"/>
      <c r="F142" s="23" t="inlineStr"/>
      <c r="G142" s="21" t="inlineStr"/>
      <c r="H142" s="24" t="inlineStr"/>
      <c r="I142" s="45" t="inlineStr"/>
      <c r="J142" s="46">
        <f>IF(B142="","",IFERROR(H142*I142,0))</f>
        <v/>
      </c>
      <c r="K142" s="21" t="inlineStr"/>
      <c r="L142" s="47">
        <f>IF(B142="","",IFERROR(VLOOKUP(K142,'Paramètres'!$A$6:$C$8,2,FALSE),0))</f>
        <v/>
      </c>
      <c r="M142" s="46">
        <f>IF(B142="","",IFERROR(J142*L142,0))</f>
        <v/>
      </c>
      <c r="N142" s="47">
        <f>IF(B142="","",IFERROR(VLOOKUP(K142,'Paramètres'!$A$6:$C$8,3,FALSE),0))</f>
        <v/>
      </c>
      <c r="O142" s="46">
        <f>IF(B142="","",IFERROR(J142*N142,0))</f>
        <v/>
      </c>
      <c r="P142" s="46">
        <f>IF(B142="","",IFERROR(J142+M142+O142,0))</f>
        <v/>
      </c>
      <c r="Q142" s="21" t="inlineStr"/>
      <c r="R142" s="44" t="inlineStr"/>
      <c r="S142" s="44" t="inlineStr"/>
      <c r="T142" s="21" t="inlineStr"/>
      <c r="U142" s="23" t="inlineStr"/>
    </row>
    <row r="143">
      <c r="A143" s="19">
        <f>IF(B143="","",TEXT(B143,"yyyymmdd")&amp;"-"&amp;TEXT(ROW()-5,"000"))</f>
        <v/>
      </c>
      <c r="B143" s="44" t="inlineStr"/>
      <c r="C143" s="21" t="inlineStr"/>
      <c r="D143" s="22" t="inlineStr"/>
      <c r="E143" s="21" t="inlineStr"/>
      <c r="F143" s="23" t="inlineStr"/>
      <c r="G143" s="21" t="inlineStr"/>
      <c r="H143" s="24" t="inlineStr"/>
      <c r="I143" s="45" t="inlineStr"/>
      <c r="J143" s="46">
        <f>IF(B143="","",IFERROR(H143*I143,0))</f>
        <v/>
      </c>
      <c r="K143" s="21" t="inlineStr"/>
      <c r="L143" s="47">
        <f>IF(B143="","",IFERROR(VLOOKUP(K143,'Paramètres'!$A$6:$C$8,2,FALSE),0))</f>
        <v/>
      </c>
      <c r="M143" s="46">
        <f>IF(B143="","",IFERROR(J143*L143,0))</f>
        <v/>
      </c>
      <c r="N143" s="47">
        <f>IF(B143="","",IFERROR(VLOOKUP(K143,'Paramètres'!$A$6:$C$8,3,FALSE),0))</f>
        <v/>
      </c>
      <c r="O143" s="46">
        <f>IF(B143="","",IFERROR(J143*N143,0))</f>
        <v/>
      </c>
      <c r="P143" s="46">
        <f>IF(B143="","",IFERROR(J143+M143+O143,0))</f>
        <v/>
      </c>
      <c r="Q143" s="21" t="inlineStr"/>
      <c r="R143" s="44" t="inlineStr"/>
      <c r="S143" s="44" t="inlineStr"/>
      <c r="T143" s="21" t="inlineStr"/>
      <c r="U143" s="23" t="inlineStr"/>
    </row>
    <row r="144">
      <c r="A144" s="19">
        <f>IF(B144="","",TEXT(B144,"yyyymmdd")&amp;"-"&amp;TEXT(ROW()-5,"000"))</f>
        <v/>
      </c>
      <c r="B144" s="44" t="inlineStr"/>
      <c r="C144" s="21" t="inlineStr"/>
      <c r="D144" s="22" t="inlineStr"/>
      <c r="E144" s="21" t="inlineStr"/>
      <c r="F144" s="23" t="inlineStr"/>
      <c r="G144" s="21" t="inlineStr"/>
      <c r="H144" s="24" t="inlineStr"/>
      <c r="I144" s="45" t="inlineStr"/>
      <c r="J144" s="46">
        <f>IF(B144="","",IFERROR(H144*I144,0))</f>
        <v/>
      </c>
      <c r="K144" s="21" t="inlineStr"/>
      <c r="L144" s="47">
        <f>IF(B144="","",IFERROR(VLOOKUP(K144,'Paramètres'!$A$6:$C$8,2,FALSE),0))</f>
        <v/>
      </c>
      <c r="M144" s="46">
        <f>IF(B144="","",IFERROR(J144*L144,0))</f>
        <v/>
      </c>
      <c r="N144" s="47">
        <f>IF(B144="","",IFERROR(VLOOKUP(K144,'Paramètres'!$A$6:$C$8,3,FALSE),0))</f>
        <v/>
      </c>
      <c r="O144" s="46">
        <f>IF(B144="","",IFERROR(J144*N144,0))</f>
        <v/>
      </c>
      <c r="P144" s="46">
        <f>IF(B144="","",IFERROR(J144+M144+O144,0))</f>
        <v/>
      </c>
      <c r="Q144" s="21" t="inlineStr"/>
      <c r="R144" s="44" t="inlineStr"/>
      <c r="S144" s="44" t="inlineStr"/>
      <c r="T144" s="21" t="inlineStr"/>
      <c r="U144" s="23" t="inlineStr"/>
    </row>
    <row r="145">
      <c r="A145" s="19">
        <f>IF(B145="","",TEXT(B145,"yyyymmdd")&amp;"-"&amp;TEXT(ROW()-5,"000"))</f>
        <v/>
      </c>
      <c r="B145" s="44" t="inlineStr"/>
      <c r="C145" s="21" t="inlineStr"/>
      <c r="D145" s="22" t="inlineStr"/>
      <c r="E145" s="21" t="inlineStr"/>
      <c r="F145" s="23" t="inlineStr"/>
      <c r="G145" s="21" t="inlineStr"/>
      <c r="H145" s="24" t="inlineStr"/>
      <c r="I145" s="45" t="inlineStr"/>
      <c r="J145" s="46">
        <f>IF(B145="","",IFERROR(H145*I145,0))</f>
        <v/>
      </c>
      <c r="K145" s="21" t="inlineStr"/>
      <c r="L145" s="47">
        <f>IF(B145="","",IFERROR(VLOOKUP(K145,'Paramètres'!$A$6:$C$8,2,FALSE),0))</f>
        <v/>
      </c>
      <c r="M145" s="46">
        <f>IF(B145="","",IFERROR(J145*L145,0))</f>
        <v/>
      </c>
      <c r="N145" s="47">
        <f>IF(B145="","",IFERROR(VLOOKUP(K145,'Paramètres'!$A$6:$C$8,3,FALSE),0))</f>
        <v/>
      </c>
      <c r="O145" s="46">
        <f>IF(B145="","",IFERROR(J145*N145,0))</f>
        <v/>
      </c>
      <c r="P145" s="46">
        <f>IF(B145="","",IFERROR(J145+M145+O145,0))</f>
        <v/>
      </c>
      <c r="Q145" s="21" t="inlineStr"/>
      <c r="R145" s="44" t="inlineStr"/>
      <c r="S145" s="44" t="inlineStr"/>
      <c r="T145" s="21" t="inlineStr"/>
      <c r="U145" s="23" t="inlineStr"/>
    </row>
    <row r="146">
      <c r="A146" s="19">
        <f>IF(B146="","",TEXT(B146,"yyyymmdd")&amp;"-"&amp;TEXT(ROW()-5,"000"))</f>
        <v/>
      </c>
      <c r="B146" s="44" t="inlineStr"/>
      <c r="C146" s="21" t="inlineStr"/>
      <c r="D146" s="22" t="inlineStr"/>
      <c r="E146" s="21" t="inlineStr"/>
      <c r="F146" s="23" t="inlineStr"/>
      <c r="G146" s="21" t="inlineStr"/>
      <c r="H146" s="24" t="inlineStr"/>
      <c r="I146" s="45" t="inlineStr"/>
      <c r="J146" s="46">
        <f>IF(B146="","",IFERROR(H146*I146,0))</f>
        <v/>
      </c>
      <c r="K146" s="21" t="inlineStr"/>
      <c r="L146" s="47">
        <f>IF(B146="","",IFERROR(VLOOKUP(K146,'Paramètres'!$A$6:$C$8,2,FALSE),0))</f>
        <v/>
      </c>
      <c r="M146" s="46">
        <f>IF(B146="","",IFERROR(J146*L146,0))</f>
        <v/>
      </c>
      <c r="N146" s="47">
        <f>IF(B146="","",IFERROR(VLOOKUP(K146,'Paramètres'!$A$6:$C$8,3,FALSE),0))</f>
        <v/>
      </c>
      <c r="O146" s="46">
        <f>IF(B146="","",IFERROR(J146*N146,0))</f>
        <v/>
      </c>
      <c r="P146" s="46">
        <f>IF(B146="","",IFERROR(J146+M146+O146,0))</f>
        <v/>
      </c>
      <c r="Q146" s="21" t="inlineStr"/>
      <c r="R146" s="44" t="inlineStr"/>
      <c r="S146" s="44" t="inlineStr"/>
      <c r="T146" s="21" t="inlineStr"/>
      <c r="U146" s="23" t="inlineStr"/>
    </row>
    <row r="147">
      <c r="A147" s="19">
        <f>IF(B147="","",TEXT(B147,"yyyymmdd")&amp;"-"&amp;TEXT(ROW()-5,"000"))</f>
        <v/>
      </c>
      <c r="B147" s="44" t="inlineStr"/>
      <c r="C147" s="21" t="inlineStr"/>
      <c r="D147" s="22" t="inlineStr"/>
      <c r="E147" s="21" t="inlineStr"/>
      <c r="F147" s="23" t="inlineStr"/>
      <c r="G147" s="21" t="inlineStr"/>
      <c r="H147" s="24" t="inlineStr"/>
      <c r="I147" s="45" t="inlineStr"/>
      <c r="J147" s="46">
        <f>IF(B147="","",IFERROR(H147*I147,0))</f>
        <v/>
      </c>
      <c r="K147" s="21" t="inlineStr"/>
      <c r="L147" s="47">
        <f>IF(B147="","",IFERROR(VLOOKUP(K147,'Paramètres'!$A$6:$C$8,2,FALSE),0))</f>
        <v/>
      </c>
      <c r="M147" s="46">
        <f>IF(B147="","",IFERROR(J147*L147,0))</f>
        <v/>
      </c>
      <c r="N147" s="47">
        <f>IF(B147="","",IFERROR(VLOOKUP(K147,'Paramètres'!$A$6:$C$8,3,FALSE),0))</f>
        <v/>
      </c>
      <c r="O147" s="46">
        <f>IF(B147="","",IFERROR(J147*N147,0))</f>
        <v/>
      </c>
      <c r="P147" s="46">
        <f>IF(B147="","",IFERROR(J147+M147+O147,0))</f>
        <v/>
      </c>
      <c r="Q147" s="21" t="inlineStr"/>
      <c r="R147" s="44" t="inlineStr"/>
      <c r="S147" s="44" t="inlineStr"/>
      <c r="T147" s="21" t="inlineStr"/>
      <c r="U147" s="23" t="inlineStr"/>
    </row>
    <row r="148">
      <c r="A148" s="19">
        <f>IF(B148="","",TEXT(B148,"yyyymmdd")&amp;"-"&amp;TEXT(ROW()-5,"000"))</f>
        <v/>
      </c>
      <c r="B148" s="44" t="inlineStr"/>
      <c r="C148" s="21" t="inlineStr"/>
      <c r="D148" s="22" t="inlineStr"/>
      <c r="E148" s="21" t="inlineStr"/>
      <c r="F148" s="23" t="inlineStr"/>
      <c r="G148" s="21" t="inlineStr"/>
      <c r="H148" s="24" t="inlineStr"/>
      <c r="I148" s="45" t="inlineStr"/>
      <c r="J148" s="46">
        <f>IF(B148="","",IFERROR(H148*I148,0))</f>
        <v/>
      </c>
      <c r="K148" s="21" t="inlineStr"/>
      <c r="L148" s="47">
        <f>IF(B148="","",IFERROR(VLOOKUP(K148,'Paramètres'!$A$6:$C$8,2,FALSE),0))</f>
        <v/>
      </c>
      <c r="M148" s="46">
        <f>IF(B148="","",IFERROR(J148*L148,0))</f>
        <v/>
      </c>
      <c r="N148" s="47">
        <f>IF(B148="","",IFERROR(VLOOKUP(K148,'Paramètres'!$A$6:$C$8,3,FALSE),0))</f>
        <v/>
      </c>
      <c r="O148" s="46">
        <f>IF(B148="","",IFERROR(J148*N148,0))</f>
        <v/>
      </c>
      <c r="P148" s="46">
        <f>IF(B148="","",IFERROR(J148+M148+O148,0))</f>
        <v/>
      </c>
      <c r="Q148" s="21" t="inlineStr"/>
      <c r="R148" s="44" t="inlineStr"/>
      <c r="S148" s="44" t="inlineStr"/>
      <c r="T148" s="21" t="inlineStr"/>
      <c r="U148" s="23" t="inlineStr"/>
    </row>
    <row r="149">
      <c r="A149" s="19">
        <f>IF(B149="","",TEXT(B149,"yyyymmdd")&amp;"-"&amp;TEXT(ROW()-5,"000"))</f>
        <v/>
      </c>
      <c r="B149" s="44" t="inlineStr"/>
      <c r="C149" s="21" t="inlineStr"/>
      <c r="D149" s="22" t="inlineStr"/>
      <c r="E149" s="21" t="inlineStr"/>
      <c r="F149" s="23" t="inlineStr"/>
      <c r="G149" s="21" t="inlineStr"/>
      <c r="H149" s="24" t="inlineStr"/>
      <c r="I149" s="45" t="inlineStr"/>
      <c r="J149" s="46">
        <f>IF(B149="","",IFERROR(H149*I149,0))</f>
        <v/>
      </c>
      <c r="K149" s="21" t="inlineStr"/>
      <c r="L149" s="47">
        <f>IF(B149="","",IFERROR(VLOOKUP(K149,'Paramètres'!$A$6:$C$8,2,FALSE),0))</f>
        <v/>
      </c>
      <c r="M149" s="46">
        <f>IF(B149="","",IFERROR(J149*L149,0))</f>
        <v/>
      </c>
      <c r="N149" s="47">
        <f>IF(B149="","",IFERROR(VLOOKUP(K149,'Paramètres'!$A$6:$C$8,3,FALSE),0))</f>
        <v/>
      </c>
      <c r="O149" s="46">
        <f>IF(B149="","",IFERROR(J149*N149,0))</f>
        <v/>
      </c>
      <c r="P149" s="46">
        <f>IF(B149="","",IFERROR(J149+M149+O149,0))</f>
        <v/>
      </c>
      <c r="Q149" s="21" t="inlineStr"/>
      <c r="R149" s="44" t="inlineStr"/>
      <c r="S149" s="44" t="inlineStr"/>
      <c r="T149" s="21" t="inlineStr"/>
      <c r="U149" s="23" t="inlineStr"/>
    </row>
    <row r="150">
      <c r="A150" s="19">
        <f>IF(B150="","",TEXT(B150,"yyyymmdd")&amp;"-"&amp;TEXT(ROW()-5,"000"))</f>
        <v/>
      </c>
      <c r="B150" s="44" t="inlineStr"/>
      <c r="C150" s="21" t="inlineStr"/>
      <c r="D150" s="22" t="inlineStr"/>
      <c r="E150" s="21" t="inlineStr"/>
      <c r="F150" s="23" t="inlineStr"/>
      <c r="G150" s="21" t="inlineStr"/>
      <c r="H150" s="24" t="inlineStr"/>
      <c r="I150" s="45" t="inlineStr"/>
      <c r="J150" s="46">
        <f>IF(B150="","",IFERROR(H150*I150,0))</f>
        <v/>
      </c>
      <c r="K150" s="21" t="inlineStr"/>
      <c r="L150" s="47">
        <f>IF(B150="","",IFERROR(VLOOKUP(K150,'Paramètres'!$A$6:$C$8,2,FALSE),0))</f>
        <v/>
      </c>
      <c r="M150" s="46">
        <f>IF(B150="","",IFERROR(J150*L150,0))</f>
        <v/>
      </c>
      <c r="N150" s="47">
        <f>IF(B150="","",IFERROR(VLOOKUP(K150,'Paramètres'!$A$6:$C$8,3,FALSE),0))</f>
        <v/>
      </c>
      <c r="O150" s="46">
        <f>IF(B150="","",IFERROR(J150*N150,0))</f>
        <v/>
      </c>
      <c r="P150" s="46">
        <f>IF(B150="","",IFERROR(J150+M150+O150,0))</f>
        <v/>
      </c>
      <c r="Q150" s="21" t="inlineStr"/>
      <c r="R150" s="44" t="inlineStr"/>
      <c r="S150" s="44" t="inlineStr"/>
      <c r="T150" s="21" t="inlineStr"/>
      <c r="U150" s="23" t="inlineStr"/>
    </row>
    <row r="151">
      <c r="A151" s="19">
        <f>IF(B151="","",TEXT(B151,"yyyymmdd")&amp;"-"&amp;TEXT(ROW()-5,"000"))</f>
        <v/>
      </c>
      <c r="B151" s="44" t="inlineStr"/>
      <c r="C151" s="21" t="inlineStr"/>
      <c r="D151" s="22" t="inlineStr"/>
      <c r="E151" s="21" t="inlineStr"/>
      <c r="F151" s="23" t="inlineStr"/>
      <c r="G151" s="21" t="inlineStr"/>
      <c r="H151" s="24" t="inlineStr"/>
      <c r="I151" s="45" t="inlineStr"/>
      <c r="J151" s="46">
        <f>IF(B151="","",IFERROR(H151*I151,0))</f>
        <v/>
      </c>
      <c r="K151" s="21" t="inlineStr"/>
      <c r="L151" s="47">
        <f>IF(B151="","",IFERROR(VLOOKUP(K151,'Paramètres'!$A$6:$C$8,2,FALSE),0))</f>
        <v/>
      </c>
      <c r="M151" s="46">
        <f>IF(B151="","",IFERROR(J151*L151,0))</f>
        <v/>
      </c>
      <c r="N151" s="47">
        <f>IF(B151="","",IFERROR(VLOOKUP(K151,'Paramètres'!$A$6:$C$8,3,FALSE),0))</f>
        <v/>
      </c>
      <c r="O151" s="46">
        <f>IF(B151="","",IFERROR(J151*N151,0))</f>
        <v/>
      </c>
      <c r="P151" s="46">
        <f>IF(B151="","",IFERROR(J151+M151+O151,0))</f>
        <v/>
      </c>
      <c r="Q151" s="21" t="inlineStr"/>
      <c r="R151" s="44" t="inlineStr"/>
      <c r="S151" s="44" t="inlineStr"/>
      <c r="T151" s="21" t="inlineStr"/>
      <c r="U151" s="23" t="inlineStr"/>
    </row>
    <row r="152">
      <c r="A152" s="19">
        <f>IF(B152="","",TEXT(B152,"yyyymmdd")&amp;"-"&amp;TEXT(ROW()-5,"000"))</f>
        <v/>
      </c>
      <c r="B152" s="44" t="inlineStr"/>
      <c r="C152" s="21" t="inlineStr"/>
      <c r="D152" s="22" t="inlineStr"/>
      <c r="E152" s="21" t="inlineStr"/>
      <c r="F152" s="23" t="inlineStr"/>
      <c r="G152" s="21" t="inlineStr"/>
      <c r="H152" s="24" t="inlineStr"/>
      <c r="I152" s="45" t="inlineStr"/>
      <c r="J152" s="46">
        <f>IF(B152="","",IFERROR(H152*I152,0))</f>
        <v/>
      </c>
      <c r="K152" s="21" t="inlineStr"/>
      <c r="L152" s="47">
        <f>IF(B152="","",IFERROR(VLOOKUP(K152,'Paramètres'!$A$6:$C$8,2,FALSE),0))</f>
        <v/>
      </c>
      <c r="M152" s="46">
        <f>IF(B152="","",IFERROR(J152*L152,0))</f>
        <v/>
      </c>
      <c r="N152" s="47">
        <f>IF(B152="","",IFERROR(VLOOKUP(K152,'Paramètres'!$A$6:$C$8,3,FALSE),0))</f>
        <v/>
      </c>
      <c r="O152" s="46">
        <f>IF(B152="","",IFERROR(J152*N152,0))</f>
        <v/>
      </c>
      <c r="P152" s="46">
        <f>IF(B152="","",IFERROR(J152+M152+O152,0))</f>
        <v/>
      </c>
      <c r="Q152" s="21" t="inlineStr"/>
      <c r="R152" s="44" t="inlineStr"/>
      <c r="S152" s="44" t="inlineStr"/>
      <c r="T152" s="21" t="inlineStr"/>
      <c r="U152" s="23" t="inlineStr"/>
    </row>
    <row r="153">
      <c r="A153" s="19">
        <f>IF(B153="","",TEXT(B153,"yyyymmdd")&amp;"-"&amp;TEXT(ROW()-5,"000"))</f>
        <v/>
      </c>
      <c r="B153" s="44" t="inlineStr"/>
      <c r="C153" s="21" t="inlineStr"/>
      <c r="D153" s="22" t="inlineStr"/>
      <c r="E153" s="21" t="inlineStr"/>
      <c r="F153" s="23" t="inlineStr"/>
      <c r="G153" s="21" t="inlineStr"/>
      <c r="H153" s="24" t="inlineStr"/>
      <c r="I153" s="45" t="inlineStr"/>
      <c r="J153" s="46">
        <f>IF(B153="","",IFERROR(H153*I153,0))</f>
        <v/>
      </c>
      <c r="K153" s="21" t="inlineStr"/>
      <c r="L153" s="47">
        <f>IF(B153="","",IFERROR(VLOOKUP(K153,'Paramètres'!$A$6:$C$8,2,FALSE),0))</f>
        <v/>
      </c>
      <c r="M153" s="46">
        <f>IF(B153="","",IFERROR(J153*L153,0))</f>
        <v/>
      </c>
      <c r="N153" s="47">
        <f>IF(B153="","",IFERROR(VLOOKUP(K153,'Paramètres'!$A$6:$C$8,3,FALSE),0))</f>
        <v/>
      </c>
      <c r="O153" s="46">
        <f>IF(B153="","",IFERROR(J153*N153,0))</f>
        <v/>
      </c>
      <c r="P153" s="46">
        <f>IF(B153="","",IFERROR(J153+M153+O153,0))</f>
        <v/>
      </c>
      <c r="Q153" s="21" t="inlineStr"/>
      <c r="R153" s="44" t="inlineStr"/>
      <c r="S153" s="44" t="inlineStr"/>
      <c r="T153" s="21" t="inlineStr"/>
      <c r="U153" s="23" t="inlineStr"/>
    </row>
    <row r="154">
      <c r="A154" s="19">
        <f>IF(B154="","",TEXT(B154,"yyyymmdd")&amp;"-"&amp;TEXT(ROW()-5,"000"))</f>
        <v/>
      </c>
      <c r="B154" s="44" t="inlineStr"/>
      <c r="C154" s="21" t="inlineStr"/>
      <c r="D154" s="22" t="inlineStr"/>
      <c r="E154" s="21" t="inlineStr"/>
      <c r="F154" s="23" t="inlineStr"/>
      <c r="G154" s="21" t="inlineStr"/>
      <c r="H154" s="24" t="inlineStr"/>
      <c r="I154" s="45" t="inlineStr"/>
      <c r="J154" s="46">
        <f>IF(B154="","",IFERROR(H154*I154,0))</f>
        <v/>
      </c>
      <c r="K154" s="21" t="inlineStr"/>
      <c r="L154" s="47">
        <f>IF(B154="","",IFERROR(VLOOKUP(K154,'Paramètres'!$A$6:$C$8,2,FALSE),0))</f>
        <v/>
      </c>
      <c r="M154" s="46">
        <f>IF(B154="","",IFERROR(J154*L154,0))</f>
        <v/>
      </c>
      <c r="N154" s="47">
        <f>IF(B154="","",IFERROR(VLOOKUP(K154,'Paramètres'!$A$6:$C$8,3,FALSE),0))</f>
        <v/>
      </c>
      <c r="O154" s="46">
        <f>IF(B154="","",IFERROR(J154*N154,0))</f>
        <v/>
      </c>
      <c r="P154" s="46">
        <f>IF(B154="","",IFERROR(J154+M154+O154,0))</f>
        <v/>
      </c>
      <c r="Q154" s="21" t="inlineStr"/>
      <c r="R154" s="44" t="inlineStr"/>
      <c r="S154" s="44" t="inlineStr"/>
      <c r="T154" s="21" t="inlineStr"/>
      <c r="U154" s="23" t="inlineStr"/>
    </row>
    <row r="155">
      <c r="A155" s="19">
        <f>IF(B155="","",TEXT(B155,"yyyymmdd")&amp;"-"&amp;TEXT(ROW()-5,"000"))</f>
        <v/>
      </c>
      <c r="B155" s="44" t="inlineStr"/>
      <c r="C155" s="21" t="inlineStr"/>
      <c r="D155" s="22" t="inlineStr"/>
      <c r="E155" s="21" t="inlineStr"/>
      <c r="F155" s="23" t="inlineStr"/>
      <c r="G155" s="21" t="inlineStr"/>
      <c r="H155" s="24" t="inlineStr"/>
      <c r="I155" s="45" t="inlineStr"/>
      <c r="J155" s="46">
        <f>IF(B155="","",IFERROR(H155*I155,0))</f>
        <v/>
      </c>
      <c r="K155" s="21" t="inlineStr"/>
      <c r="L155" s="47">
        <f>IF(B155="","",IFERROR(VLOOKUP(K155,'Paramètres'!$A$6:$C$8,2,FALSE),0))</f>
        <v/>
      </c>
      <c r="M155" s="46">
        <f>IF(B155="","",IFERROR(J155*L155,0))</f>
        <v/>
      </c>
      <c r="N155" s="47">
        <f>IF(B155="","",IFERROR(VLOOKUP(K155,'Paramètres'!$A$6:$C$8,3,FALSE),0))</f>
        <v/>
      </c>
      <c r="O155" s="46">
        <f>IF(B155="","",IFERROR(J155*N155,0))</f>
        <v/>
      </c>
      <c r="P155" s="46">
        <f>IF(B155="","",IFERROR(J155+M155+O155,0))</f>
        <v/>
      </c>
      <c r="Q155" s="21" t="inlineStr"/>
      <c r="R155" s="44" t="inlineStr"/>
      <c r="S155" s="44" t="inlineStr"/>
      <c r="T155" s="21" t="inlineStr"/>
      <c r="U155" s="23" t="inlineStr"/>
    </row>
    <row r="156">
      <c r="A156" s="19">
        <f>IF(B156="","",TEXT(B156,"yyyymmdd")&amp;"-"&amp;TEXT(ROW()-5,"000"))</f>
        <v/>
      </c>
      <c r="B156" s="44" t="inlineStr"/>
      <c r="C156" s="21" t="inlineStr"/>
      <c r="D156" s="22" t="inlineStr"/>
      <c r="E156" s="21" t="inlineStr"/>
      <c r="F156" s="23" t="inlineStr"/>
      <c r="G156" s="21" t="inlineStr"/>
      <c r="H156" s="24" t="inlineStr"/>
      <c r="I156" s="45" t="inlineStr"/>
      <c r="J156" s="46">
        <f>IF(B156="","",IFERROR(H156*I156,0))</f>
        <v/>
      </c>
      <c r="K156" s="21" t="inlineStr"/>
      <c r="L156" s="47">
        <f>IF(B156="","",IFERROR(VLOOKUP(K156,'Paramètres'!$A$6:$C$8,2,FALSE),0))</f>
        <v/>
      </c>
      <c r="M156" s="46">
        <f>IF(B156="","",IFERROR(J156*L156,0))</f>
        <v/>
      </c>
      <c r="N156" s="47">
        <f>IF(B156="","",IFERROR(VLOOKUP(K156,'Paramètres'!$A$6:$C$8,3,FALSE),0))</f>
        <v/>
      </c>
      <c r="O156" s="46">
        <f>IF(B156="","",IFERROR(J156*N156,0))</f>
        <v/>
      </c>
      <c r="P156" s="46">
        <f>IF(B156="","",IFERROR(J156+M156+O156,0))</f>
        <v/>
      </c>
      <c r="Q156" s="21" t="inlineStr"/>
      <c r="R156" s="44" t="inlineStr"/>
      <c r="S156" s="44" t="inlineStr"/>
      <c r="T156" s="21" t="inlineStr"/>
      <c r="U156" s="23" t="inlineStr"/>
    </row>
    <row r="157">
      <c r="A157" s="19">
        <f>IF(B157="","",TEXT(B157,"yyyymmdd")&amp;"-"&amp;TEXT(ROW()-5,"000"))</f>
        <v/>
      </c>
      <c r="B157" s="44" t="inlineStr"/>
      <c r="C157" s="21" t="inlineStr"/>
      <c r="D157" s="22" t="inlineStr"/>
      <c r="E157" s="21" t="inlineStr"/>
      <c r="F157" s="23" t="inlineStr"/>
      <c r="G157" s="21" t="inlineStr"/>
      <c r="H157" s="24" t="inlineStr"/>
      <c r="I157" s="45" t="inlineStr"/>
      <c r="J157" s="46">
        <f>IF(B157="","",IFERROR(H157*I157,0))</f>
        <v/>
      </c>
      <c r="K157" s="21" t="inlineStr"/>
      <c r="L157" s="47">
        <f>IF(B157="","",IFERROR(VLOOKUP(K157,'Paramètres'!$A$6:$C$8,2,FALSE),0))</f>
        <v/>
      </c>
      <c r="M157" s="46">
        <f>IF(B157="","",IFERROR(J157*L157,0))</f>
        <v/>
      </c>
      <c r="N157" s="47">
        <f>IF(B157="","",IFERROR(VLOOKUP(K157,'Paramètres'!$A$6:$C$8,3,FALSE),0))</f>
        <v/>
      </c>
      <c r="O157" s="46">
        <f>IF(B157="","",IFERROR(J157*N157,0))</f>
        <v/>
      </c>
      <c r="P157" s="46">
        <f>IF(B157="","",IFERROR(J157+M157+O157,0))</f>
        <v/>
      </c>
      <c r="Q157" s="21" t="inlineStr"/>
      <c r="R157" s="44" t="inlineStr"/>
      <c r="S157" s="44" t="inlineStr"/>
      <c r="T157" s="21" t="inlineStr"/>
      <c r="U157" s="23" t="inlineStr"/>
    </row>
    <row r="158">
      <c r="A158" s="19">
        <f>IF(B158="","",TEXT(B158,"yyyymmdd")&amp;"-"&amp;TEXT(ROW()-5,"000"))</f>
        <v/>
      </c>
      <c r="B158" s="44" t="inlineStr"/>
      <c r="C158" s="21" t="inlineStr"/>
      <c r="D158" s="22" t="inlineStr"/>
      <c r="E158" s="21" t="inlineStr"/>
      <c r="F158" s="23" t="inlineStr"/>
      <c r="G158" s="21" t="inlineStr"/>
      <c r="H158" s="24" t="inlineStr"/>
      <c r="I158" s="45" t="inlineStr"/>
      <c r="J158" s="46">
        <f>IF(B158="","",IFERROR(H158*I158,0))</f>
        <v/>
      </c>
      <c r="K158" s="21" t="inlineStr"/>
      <c r="L158" s="47">
        <f>IF(B158="","",IFERROR(VLOOKUP(K158,'Paramètres'!$A$6:$C$8,2,FALSE),0))</f>
        <v/>
      </c>
      <c r="M158" s="46">
        <f>IF(B158="","",IFERROR(J158*L158,0))</f>
        <v/>
      </c>
      <c r="N158" s="47">
        <f>IF(B158="","",IFERROR(VLOOKUP(K158,'Paramètres'!$A$6:$C$8,3,FALSE),0))</f>
        <v/>
      </c>
      <c r="O158" s="46">
        <f>IF(B158="","",IFERROR(J158*N158,0))</f>
        <v/>
      </c>
      <c r="P158" s="46">
        <f>IF(B158="","",IFERROR(J158+M158+O158,0))</f>
        <v/>
      </c>
      <c r="Q158" s="21" t="inlineStr"/>
      <c r="R158" s="44" t="inlineStr"/>
      <c r="S158" s="44" t="inlineStr"/>
      <c r="T158" s="21" t="inlineStr"/>
      <c r="U158" s="23" t="inlineStr"/>
    </row>
    <row r="159">
      <c r="A159" s="19">
        <f>IF(B159="","",TEXT(B159,"yyyymmdd")&amp;"-"&amp;TEXT(ROW()-5,"000"))</f>
        <v/>
      </c>
      <c r="B159" s="44" t="inlineStr"/>
      <c r="C159" s="21" t="inlineStr"/>
      <c r="D159" s="22" t="inlineStr"/>
      <c r="E159" s="21" t="inlineStr"/>
      <c r="F159" s="23" t="inlineStr"/>
      <c r="G159" s="21" t="inlineStr"/>
      <c r="H159" s="24" t="inlineStr"/>
      <c r="I159" s="45" t="inlineStr"/>
      <c r="J159" s="46">
        <f>IF(B159="","",IFERROR(H159*I159,0))</f>
        <v/>
      </c>
      <c r="K159" s="21" t="inlineStr"/>
      <c r="L159" s="47">
        <f>IF(B159="","",IFERROR(VLOOKUP(K159,'Paramètres'!$A$6:$C$8,2,FALSE),0))</f>
        <v/>
      </c>
      <c r="M159" s="46">
        <f>IF(B159="","",IFERROR(J159*L159,0))</f>
        <v/>
      </c>
      <c r="N159" s="47">
        <f>IF(B159="","",IFERROR(VLOOKUP(K159,'Paramètres'!$A$6:$C$8,3,FALSE),0))</f>
        <v/>
      </c>
      <c r="O159" s="46">
        <f>IF(B159="","",IFERROR(J159*N159,0))</f>
        <v/>
      </c>
      <c r="P159" s="46">
        <f>IF(B159="","",IFERROR(J159+M159+O159,0))</f>
        <v/>
      </c>
      <c r="Q159" s="21" t="inlineStr"/>
      <c r="R159" s="44" t="inlineStr"/>
      <c r="S159" s="44" t="inlineStr"/>
      <c r="T159" s="21" t="inlineStr"/>
      <c r="U159" s="23" t="inlineStr"/>
    </row>
    <row r="160">
      <c r="A160" s="19">
        <f>IF(B160="","",TEXT(B160,"yyyymmdd")&amp;"-"&amp;TEXT(ROW()-5,"000"))</f>
        <v/>
      </c>
      <c r="B160" s="44" t="inlineStr"/>
      <c r="C160" s="21" t="inlineStr"/>
      <c r="D160" s="22" t="inlineStr"/>
      <c r="E160" s="21" t="inlineStr"/>
      <c r="F160" s="23" t="inlineStr"/>
      <c r="G160" s="21" t="inlineStr"/>
      <c r="H160" s="24" t="inlineStr"/>
      <c r="I160" s="45" t="inlineStr"/>
      <c r="J160" s="46">
        <f>IF(B160="","",IFERROR(H160*I160,0))</f>
        <v/>
      </c>
      <c r="K160" s="21" t="inlineStr"/>
      <c r="L160" s="47">
        <f>IF(B160="","",IFERROR(VLOOKUP(K160,'Paramètres'!$A$6:$C$8,2,FALSE),0))</f>
        <v/>
      </c>
      <c r="M160" s="46">
        <f>IF(B160="","",IFERROR(J160*L160,0))</f>
        <v/>
      </c>
      <c r="N160" s="47">
        <f>IF(B160="","",IFERROR(VLOOKUP(K160,'Paramètres'!$A$6:$C$8,3,FALSE),0))</f>
        <v/>
      </c>
      <c r="O160" s="46">
        <f>IF(B160="","",IFERROR(J160*N160,0))</f>
        <v/>
      </c>
      <c r="P160" s="46">
        <f>IF(B160="","",IFERROR(J160+M160+O160,0))</f>
        <v/>
      </c>
      <c r="Q160" s="21" t="inlineStr"/>
      <c r="R160" s="44" t="inlineStr"/>
      <c r="S160" s="44" t="inlineStr"/>
      <c r="T160" s="21" t="inlineStr"/>
      <c r="U160" s="23" t="inlineStr"/>
    </row>
    <row r="161">
      <c r="A161" s="19">
        <f>IF(B161="","",TEXT(B161,"yyyymmdd")&amp;"-"&amp;TEXT(ROW()-5,"000"))</f>
        <v/>
      </c>
      <c r="B161" s="44" t="inlineStr"/>
      <c r="C161" s="21" t="inlineStr"/>
      <c r="D161" s="22" t="inlineStr"/>
      <c r="E161" s="21" t="inlineStr"/>
      <c r="F161" s="23" t="inlineStr"/>
      <c r="G161" s="21" t="inlineStr"/>
      <c r="H161" s="24" t="inlineStr"/>
      <c r="I161" s="45" t="inlineStr"/>
      <c r="J161" s="46">
        <f>IF(B161="","",IFERROR(H161*I161,0))</f>
        <v/>
      </c>
      <c r="K161" s="21" t="inlineStr"/>
      <c r="L161" s="47">
        <f>IF(B161="","",IFERROR(VLOOKUP(K161,'Paramètres'!$A$6:$C$8,2,FALSE),0))</f>
        <v/>
      </c>
      <c r="M161" s="46">
        <f>IF(B161="","",IFERROR(J161*L161,0))</f>
        <v/>
      </c>
      <c r="N161" s="47">
        <f>IF(B161="","",IFERROR(VLOOKUP(K161,'Paramètres'!$A$6:$C$8,3,FALSE),0))</f>
        <v/>
      </c>
      <c r="O161" s="46">
        <f>IF(B161="","",IFERROR(J161*N161,0))</f>
        <v/>
      </c>
      <c r="P161" s="46">
        <f>IF(B161="","",IFERROR(J161+M161+O161,0))</f>
        <v/>
      </c>
      <c r="Q161" s="21" t="inlineStr"/>
      <c r="R161" s="44" t="inlineStr"/>
      <c r="S161" s="44" t="inlineStr"/>
      <c r="T161" s="21" t="inlineStr"/>
      <c r="U161" s="23" t="inlineStr"/>
    </row>
    <row r="162">
      <c r="A162" s="19">
        <f>IF(B162="","",TEXT(B162,"yyyymmdd")&amp;"-"&amp;TEXT(ROW()-5,"000"))</f>
        <v/>
      </c>
      <c r="B162" s="44" t="inlineStr"/>
      <c r="C162" s="21" t="inlineStr"/>
      <c r="D162" s="22" t="inlineStr"/>
      <c r="E162" s="21" t="inlineStr"/>
      <c r="F162" s="23" t="inlineStr"/>
      <c r="G162" s="21" t="inlineStr"/>
      <c r="H162" s="24" t="inlineStr"/>
      <c r="I162" s="45" t="inlineStr"/>
      <c r="J162" s="46">
        <f>IF(B162="","",IFERROR(H162*I162,0))</f>
        <v/>
      </c>
      <c r="K162" s="21" t="inlineStr"/>
      <c r="L162" s="47">
        <f>IF(B162="","",IFERROR(VLOOKUP(K162,'Paramètres'!$A$6:$C$8,2,FALSE),0))</f>
        <v/>
      </c>
      <c r="M162" s="46">
        <f>IF(B162="","",IFERROR(J162*L162,0))</f>
        <v/>
      </c>
      <c r="N162" s="47">
        <f>IF(B162="","",IFERROR(VLOOKUP(K162,'Paramètres'!$A$6:$C$8,3,FALSE),0))</f>
        <v/>
      </c>
      <c r="O162" s="46">
        <f>IF(B162="","",IFERROR(J162*N162,0))</f>
        <v/>
      </c>
      <c r="P162" s="46">
        <f>IF(B162="","",IFERROR(J162+M162+O162,0))</f>
        <v/>
      </c>
      <c r="Q162" s="21" t="inlineStr"/>
      <c r="R162" s="44" t="inlineStr"/>
      <c r="S162" s="44" t="inlineStr"/>
      <c r="T162" s="21" t="inlineStr"/>
      <c r="U162" s="23" t="inlineStr"/>
    </row>
    <row r="163">
      <c r="A163" s="19">
        <f>IF(B163="","",TEXT(B163,"yyyymmdd")&amp;"-"&amp;TEXT(ROW()-5,"000"))</f>
        <v/>
      </c>
      <c r="B163" s="44" t="inlineStr"/>
      <c r="C163" s="21" t="inlineStr"/>
      <c r="D163" s="22" t="inlineStr"/>
      <c r="E163" s="21" t="inlineStr"/>
      <c r="F163" s="23" t="inlineStr"/>
      <c r="G163" s="21" t="inlineStr"/>
      <c r="H163" s="24" t="inlineStr"/>
      <c r="I163" s="45" t="inlineStr"/>
      <c r="J163" s="46">
        <f>IF(B163="","",IFERROR(H163*I163,0))</f>
        <v/>
      </c>
      <c r="K163" s="21" t="inlineStr"/>
      <c r="L163" s="47">
        <f>IF(B163="","",IFERROR(VLOOKUP(K163,'Paramètres'!$A$6:$C$8,2,FALSE),0))</f>
        <v/>
      </c>
      <c r="M163" s="46">
        <f>IF(B163="","",IFERROR(J163*L163,0))</f>
        <v/>
      </c>
      <c r="N163" s="47">
        <f>IF(B163="","",IFERROR(VLOOKUP(K163,'Paramètres'!$A$6:$C$8,3,FALSE),0))</f>
        <v/>
      </c>
      <c r="O163" s="46">
        <f>IF(B163="","",IFERROR(J163*N163,0))</f>
        <v/>
      </c>
      <c r="P163" s="46">
        <f>IF(B163="","",IFERROR(J163+M163+O163,0))</f>
        <v/>
      </c>
      <c r="Q163" s="21" t="inlineStr"/>
      <c r="R163" s="44" t="inlineStr"/>
      <c r="S163" s="44" t="inlineStr"/>
      <c r="T163" s="21" t="inlineStr"/>
      <c r="U163" s="23" t="inlineStr"/>
    </row>
    <row r="164">
      <c r="A164" s="19">
        <f>IF(B164="","",TEXT(B164,"yyyymmdd")&amp;"-"&amp;TEXT(ROW()-5,"000"))</f>
        <v/>
      </c>
      <c r="B164" s="44" t="inlineStr"/>
      <c r="C164" s="21" t="inlineStr"/>
      <c r="D164" s="22" t="inlineStr"/>
      <c r="E164" s="21" t="inlineStr"/>
      <c r="F164" s="23" t="inlineStr"/>
      <c r="G164" s="21" t="inlineStr"/>
      <c r="H164" s="24" t="inlineStr"/>
      <c r="I164" s="45" t="inlineStr"/>
      <c r="J164" s="46">
        <f>IF(B164="","",IFERROR(H164*I164,0))</f>
        <v/>
      </c>
      <c r="K164" s="21" t="inlineStr"/>
      <c r="L164" s="47">
        <f>IF(B164="","",IFERROR(VLOOKUP(K164,'Paramètres'!$A$6:$C$8,2,FALSE),0))</f>
        <v/>
      </c>
      <c r="M164" s="46">
        <f>IF(B164="","",IFERROR(J164*L164,0))</f>
        <v/>
      </c>
      <c r="N164" s="47">
        <f>IF(B164="","",IFERROR(VLOOKUP(K164,'Paramètres'!$A$6:$C$8,3,FALSE),0))</f>
        <v/>
      </c>
      <c r="O164" s="46">
        <f>IF(B164="","",IFERROR(J164*N164,0))</f>
        <v/>
      </c>
      <c r="P164" s="46">
        <f>IF(B164="","",IFERROR(J164+M164+O164,0))</f>
        <v/>
      </c>
      <c r="Q164" s="21" t="inlineStr"/>
      <c r="R164" s="44" t="inlineStr"/>
      <c r="S164" s="44" t="inlineStr"/>
      <c r="T164" s="21" t="inlineStr"/>
      <c r="U164" s="23" t="inlineStr"/>
    </row>
    <row r="165">
      <c r="A165" s="19">
        <f>IF(B165="","",TEXT(B165,"yyyymmdd")&amp;"-"&amp;TEXT(ROW()-5,"000"))</f>
        <v/>
      </c>
      <c r="B165" s="44" t="inlineStr"/>
      <c r="C165" s="21" t="inlineStr"/>
      <c r="D165" s="22" t="inlineStr"/>
      <c r="E165" s="21" t="inlineStr"/>
      <c r="F165" s="23" t="inlineStr"/>
      <c r="G165" s="21" t="inlineStr"/>
      <c r="H165" s="24" t="inlineStr"/>
      <c r="I165" s="45" t="inlineStr"/>
      <c r="J165" s="46">
        <f>IF(B165="","",IFERROR(H165*I165,0))</f>
        <v/>
      </c>
      <c r="K165" s="21" t="inlineStr"/>
      <c r="L165" s="47">
        <f>IF(B165="","",IFERROR(VLOOKUP(K165,'Paramètres'!$A$6:$C$8,2,FALSE),0))</f>
        <v/>
      </c>
      <c r="M165" s="46">
        <f>IF(B165="","",IFERROR(J165*L165,0))</f>
        <v/>
      </c>
      <c r="N165" s="47">
        <f>IF(B165="","",IFERROR(VLOOKUP(K165,'Paramètres'!$A$6:$C$8,3,FALSE),0))</f>
        <v/>
      </c>
      <c r="O165" s="46">
        <f>IF(B165="","",IFERROR(J165*N165,0))</f>
        <v/>
      </c>
      <c r="P165" s="46">
        <f>IF(B165="","",IFERROR(J165+M165+O165,0))</f>
        <v/>
      </c>
      <c r="Q165" s="21" t="inlineStr"/>
      <c r="R165" s="44" t="inlineStr"/>
      <c r="S165" s="44" t="inlineStr"/>
      <c r="T165" s="21" t="inlineStr"/>
      <c r="U165" s="23" t="inlineStr"/>
    </row>
    <row r="166">
      <c r="A166" s="19">
        <f>IF(B166="","",TEXT(B166,"yyyymmdd")&amp;"-"&amp;TEXT(ROW()-5,"000"))</f>
        <v/>
      </c>
      <c r="B166" s="44" t="inlineStr"/>
      <c r="C166" s="21" t="inlineStr"/>
      <c r="D166" s="22" t="inlineStr"/>
      <c r="E166" s="21" t="inlineStr"/>
      <c r="F166" s="23" t="inlineStr"/>
      <c r="G166" s="21" t="inlineStr"/>
      <c r="H166" s="24" t="inlineStr"/>
      <c r="I166" s="45" t="inlineStr"/>
      <c r="J166" s="46">
        <f>IF(B166="","",IFERROR(H166*I166,0))</f>
        <v/>
      </c>
      <c r="K166" s="21" t="inlineStr"/>
      <c r="L166" s="47">
        <f>IF(B166="","",IFERROR(VLOOKUP(K166,'Paramètres'!$A$6:$C$8,2,FALSE),0))</f>
        <v/>
      </c>
      <c r="M166" s="46">
        <f>IF(B166="","",IFERROR(J166*L166,0))</f>
        <v/>
      </c>
      <c r="N166" s="47">
        <f>IF(B166="","",IFERROR(VLOOKUP(K166,'Paramètres'!$A$6:$C$8,3,FALSE),0))</f>
        <v/>
      </c>
      <c r="O166" s="46">
        <f>IF(B166="","",IFERROR(J166*N166,0))</f>
        <v/>
      </c>
      <c r="P166" s="46">
        <f>IF(B166="","",IFERROR(J166+M166+O166,0))</f>
        <v/>
      </c>
      <c r="Q166" s="21" t="inlineStr"/>
      <c r="R166" s="44" t="inlineStr"/>
      <c r="S166" s="44" t="inlineStr"/>
      <c r="T166" s="21" t="inlineStr"/>
      <c r="U166" s="23" t="inlineStr"/>
    </row>
    <row r="167">
      <c r="A167" s="19">
        <f>IF(B167="","",TEXT(B167,"yyyymmdd")&amp;"-"&amp;TEXT(ROW()-5,"000"))</f>
        <v/>
      </c>
      <c r="B167" s="44" t="inlineStr"/>
      <c r="C167" s="21" t="inlineStr"/>
      <c r="D167" s="22" t="inlineStr"/>
      <c r="E167" s="21" t="inlineStr"/>
      <c r="F167" s="23" t="inlineStr"/>
      <c r="G167" s="21" t="inlineStr"/>
      <c r="H167" s="24" t="inlineStr"/>
      <c r="I167" s="45" t="inlineStr"/>
      <c r="J167" s="46">
        <f>IF(B167="","",IFERROR(H167*I167,0))</f>
        <v/>
      </c>
      <c r="K167" s="21" t="inlineStr"/>
      <c r="L167" s="47">
        <f>IF(B167="","",IFERROR(VLOOKUP(K167,'Paramètres'!$A$6:$C$8,2,FALSE),0))</f>
        <v/>
      </c>
      <c r="M167" s="46">
        <f>IF(B167="","",IFERROR(J167*L167,0))</f>
        <v/>
      </c>
      <c r="N167" s="47">
        <f>IF(B167="","",IFERROR(VLOOKUP(K167,'Paramètres'!$A$6:$C$8,3,FALSE),0))</f>
        <v/>
      </c>
      <c r="O167" s="46">
        <f>IF(B167="","",IFERROR(J167*N167,0))</f>
        <v/>
      </c>
      <c r="P167" s="46">
        <f>IF(B167="","",IFERROR(J167+M167+O167,0))</f>
        <v/>
      </c>
      <c r="Q167" s="21" t="inlineStr"/>
      <c r="R167" s="44" t="inlineStr"/>
      <c r="S167" s="44" t="inlineStr"/>
      <c r="T167" s="21" t="inlineStr"/>
      <c r="U167" s="23" t="inlineStr"/>
    </row>
    <row r="168">
      <c r="A168" s="19">
        <f>IF(B168="","",TEXT(B168,"yyyymmdd")&amp;"-"&amp;TEXT(ROW()-5,"000"))</f>
        <v/>
      </c>
      <c r="B168" s="44" t="inlineStr"/>
      <c r="C168" s="21" t="inlineStr"/>
      <c r="D168" s="22" t="inlineStr"/>
      <c r="E168" s="21" t="inlineStr"/>
      <c r="F168" s="23" t="inlineStr"/>
      <c r="G168" s="21" t="inlineStr"/>
      <c r="H168" s="24" t="inlineStr"/>
      <c r="I168" s="45" t="inlineStr"/>
      <c r="J168" s="46">
        <f>IF(B168="","",IFERROR(H168*I168,0))</f>
        <v/>
      </c>
      <c r="K168" s="21" t="inlineStr"/>
      <c r="L168" s="47">
        <f>IF(B168="","",IFERROR(VLOOKUP(K168,'Paramètres'!$A$6:$C$8,2,FALSE),0))</f>
        <v/>
      </c>
      <c r="M168" s="46">
        <f>IF(B168="","",IFERROR(J168*L168,0))</f>
        <v/>
      </c>
      <c r="N168" s="47">
        <f>IF(B168="","",IFERROR(VLOOKUP(K168,'Paramètres'!$A$6:$C$8,3,FALSE),0))</f>
        <v/>
      </c>
      <c r="O168" s="46">
        <f>IF(B168="","",IFERROR(J168*N168,0))</f>
        <v/>
      </c>
      <c r="P168" s="46">
        <f>IF(B168="","",IFERROR(J168+M168+O168,0))</f>
        <v/>
      </c>
      <c r="Q168" s="21" t="inlineStr"/>
      <c r="R168" s="44" t="inlineStr"/>
      <c r="S168" s="44" t="inlineStr"/>
      <c r="T168" s="21" t="inlineStr"/>
      <c r="U168" s="23" t="inlineStr"/>
    </row>
    <row r="169">
      <c r="A169" s="19">
        <f>IF(B169="","",TEXT(B169,"yyyymmdd")&amp;"-"&amp;TEXT(ROW()-5,"000"))</f>
        <v/>
      </c>
      <c r="B169" s="44" t="inlineStr"/>
      <c r="C169" s="21" t="inlineStr"/>
      <c r="D169" s="22" t="inlineStr"/>
      <c r="E169" s="21" t="inlineStr"/>
      <c r="F169" s="23" t="inlineStr"/>
      <c r="G169" s="21" t="inlineStr"/>
      <c r="H169" s="24" t="inlineStr"/>
      <c r="I169" s="45" t="inlineStr"/>
      <c r="J169" s="46">
        <f>IF(B169="","",IFERROR(H169*I169,0))</f>
        <v/>
      </c>
      <c r="K169" s="21" t="inlineStr"/>
      <c r="L169" s="47">
        <f>IF(B169="","",IFERROR(VLOOKUP(K169,'Paramètres'!$A$6:$C$8,2,FALSE),0))</f>
        <v/>
      </c>
      <c r="M169" s="46">
        <f>IF(B169="","",IFERROR(J169*L169,0))</f>
        <v/>
      </c>
      <c r="N169" s="47">
        <f>IF(B169="","",IFERROR(VLOOKUP(K169,'Paramètres'!$A$6:$C$8,3,FALSE),0))</f>
        <v/>
      </c>
      <c r="O169" s="46">
        <f>IF(B169="","",IFERROR(J169*N169,0))</f>
        <v/>
      </c>
      <c r="P169" s="46">
        <f>IF(B169="","",IFERROR(J169+M169+O169,0))</f>
        <v/>
      </c>
      <c r="Q169" s="21" t="inlineStr"/>
      <c r="R169" s="44" t="inlineStr"/>
      <c r="S169" s="44" t="inlineStr"/>
      <c r="T169" s="21" t="inlineStr"/>
      <c r="U169" s="23" t="inlineStr"/>
    </row>
    <row r="170">
      <c r="A170" s="19">
        <f>IF(B170="","",TEXT(B170,"yyyymmdd")&amp;"-"&amp;TEXT(ROW()-5,"000"))</f>
        <v/>
      </c>
      <c r="B170" s="44" t="inlineStr"/>
      <c r="C170" s="21" t="inlineStr"/>
      <c r="D170" s="22" t="inlineStr"/>
      <c r="E170" s="21" t="inlineStr"/>
      <c r="F170" s="23" t="inlineStr"/>
      <c r="G170" s="21" t="inlineStr"/>
      <c r="H170" s="24" t="inlineStr"/>
      <c r="I170" s="45" t="inlineStr"/>
      <c r="J170" s="46">
        <f>IF(B170="","",IFERROR(H170*I170,0))</f>
        <v/>
      </c>
      <c r="K170" s="21" t="inlineStr"/>
      <c r="L170" s="47">
        <f>IF(B170="","",IFERROR(VLOOKUP(K170,'Paramètres'!$A$6:$C$8,2,FALSE),0))</f>
        <v/>
      </c>
      <c r="M170" s="46">
        <f>IF(B170="","",IFERROR(J170*L170,0))</f>
        <v/>
      </c>
      <c r="N170" s="47">
        <f>IF(B170="","",IFERROR(VLOOKUP(K170,'Paramètres'!$A$6:$C$8,3,FALSE),0))</f>
        <v/>
      </c>
      <c r="O170" s="46">
        <f>IF(B170="","",IFERROR(J170*N170,0))</f>
        <v/>
      </c>
      <c r="P170" s="46">
        <f>IF(B170="","",IFERROR(J170+M170+O170,0))</f>
        <v/>
      </c>
      <c r="Q170" s="21" t="inlineStr"/>
      <c r="R170" s="44" t="inlineStr"/>
      <c r="S170" s="44" t="inlineStr"/>
      <c r="T170" s="21" t="inlineStr"/>
      <c r="U170" s="23" t="inlineStr"/>
    </row>
    <row r="171">
      <c r="A171" s="19">
        <f>IF(B171="","",TEXT(B171,"yyyymmdd")&amp;"-"&amp;TEXT(ROW()-5,"000"))</f>
        <v/>
      </c>
      <c r="B171" s="44" t="inlineStr"/>
      <c r="C171" s="21" t="inlineStr"/>
      <c r="D171" s="22" t="inlineStr"/>
      <c r="E171" s="21" t="inlineStr"/>
      <c r="F171" s="23" t="inlineStr"/>
      <c r="G171" s="21" t="inlineStr"/>
      <c r="H171" s="24" t="inlineStr"/>
      <c r="I171" s="45" t="inlineStr"/>
      <c r="J171" s="46">
        <f>IF(B171="","",IFERROR(H171*I171,0))</f>
        <v/>
      </c>
      <c r="K171" s="21" t="inlineStr"/>
      <c r="L171" s="47">
        <f>IF(B171="","",IFERROR(VLOOKUP(K171,'Paramètres'!$A$6:$C$8,2,FALSE),0))</f>
        <v/>
      </c>
      <c r="M171" s="46">
        <f>IF(B171="","",IFERROR(J171*L171,0))</f>
        <v/>
      </c>
      <c r="N171" s="47">
        <f>IF(B171="","",IFERROR(VLOOKUP(K171,'Paramètres'!$A$6:$C$8,3,FALSE),0))</f>
        <v/>
      </c>
      <c r="O171" s="46">
        <f>IF(B171="","",IFERROR(J171*N171,0))</f>
        <v/>
      </c>
      <c r="P171" s="46">
        <f>IF(B171="","",IFERROR(J171+M171+O171,0))</f>
        <v/>
      </c>
      <c r="Q171" s="21" t="inlineStr"/>
      <c r="R171" s="44" t="inlineStr"/>
      <c r="S171" s="44" t="inlineStr"/>
      <c r="T171" s="21" t="inlineStr"/>
      <c r="U171" s="23" t="inlineStr"/>
    </row>
    <row r="172">
      <c r="A172" s="19">
        <f>IF(B172="","",TEXT(B172,"yyyymmdd")&amp;"-"&amp;TEXT(ROW()-5,"000"))</f>
        <v/>
      </c>
      <c r="B172" s="44" t="inlineStr"/>
      <c r="C172" s="21" t="inlineStr"/>
      <c r="D172" s="22" t="inlineStr"/>
      <c r="E172" s="21" t="inlineStr"/>
      <c r="F172" s="23" t="inlineStr"/>
      <c r="G172" s="21" t="inlineStr"/>
      <c r="H172" s="24" t="inlineStr"/>
      <c r="I172" s="45" t="inlineStr"/>
      <c r="J172" s="46">
        <f>IF(B172="","",IFERROR(H172*I172,0))</f>
        <v/>
      </c>
      <c r="K172" s="21" t="inlineStr"/>
      <c r="L172" s="47">
        <f>IF(B172="","",IFERROR(VLOOKUP(K172,'Paramètres'!$A$6:$C$8,2,FALSE),0))</f>
        <v/>
      </c>
      <c r="M172" s="46">
        <f>IF(B172="","",IFERROR(J172*L172,0))</f>
        <v/>
      </c>
      <c r="N172" s="47">
        <f>IF(B172="","",IFERROR(VLOOKUP(K172,'Paramètres'!$A$6:$C$8,3,FALSE),0))</f>
        <v/>
      </c>
      <c r="O172" s="46">
        <f>IF(B172="","",IFERROR(J172*N172,0))</f>
        <v/>
      </c>
      <c r="P172" s="46">
        <f>IF(B172="","",IFERROR(J172+M172+O172,0))</f>
        <v/>
      </c>
      <c r="Q172" s="21" t="inlineStr"/>
      <c r="R172" s="44" t="inlineStr"/>
      <c r="S172" s="44" t="inlineStr"/>
      <c r="T172" s="21" t="inlineStr"/>
      <c r="U172" s="23" t="inlineStr"/>
    </row>
    <row r="173">
      <c r="A173" s="19">
        <f>IF(B173="","",TEXT(B173,"yyyymmdd")&amp;"-"&amp;TEXT(ROW()-5,"000"))</f>
        <v/>
      </c>
      <c r="B173" s="44" t="inlineStr"/>
      <c r="C173" s="21" t="inlineStr"/>
      <c r="D173" s="22" t="inlineStr"/>
      <c r="E173" s="21" t="inlineStr"/>
      <c r="F173" s="23" t="inlineStr"/>
      <c r="G173" s="21" t="inlineStr"/>
      <c r="H173" s="24" t="inlineStr"/>
      <c r="I173" s="45" t="inlineStr"/>
      <c r="J173" s="46">
        <f>IF(B173="","",IFERROR(H173*I173,0))</f>
        <v/>
      </c>
      <c r="K173" s="21" t="inlineStr"/>
      <c r="L173" s="47">
        <f>IF(B173="","",IFERROR(VLOOKUP(K173,'Paramètres'!$A$6:$C$8,2,FALSE),0))</f>
        <v/>
      </c>
      <c r="M173" s="46">
        <f>IF(B173="","",IFERROR(J173*L173,0))</f>
        <v/>
      </c>
      <c r="N173" s="47">
        <f>IF(B173="","",IFERROR(VLOOKUP(K173,'Paramètres'!$A$6:$C$8,3,FALSE),0))</f>
        <v/>
      </c>
      <c r="O173" s="46">
        <f>IF(B173="","",IFERROR(J173*N173,0))</f>
        <v/>
      </c>
      <c r="P173" s="46">
        <f>IF(B173="","",IFERROR(J173+M173+O173,0))</f>
        <v/>
      </c>
      <c r="Q173" s="21" t="inlineStr"/>
      <c r="R173" s="44" t="inlineStr"/>
      <c r="S173" s="44" t="inlineStr"/>
      <c r="T173" s="21" t="inlineStr"/>
      <c r="U173" s="23" t="inlineStr"/>
    </row>
    <row r="174">
      <c r="A174" s="19">
        <f>IF(B174="","",TEXT(B174,"yyyymmdd")&amp;"-"&amp;TEXT(ROW()-5,"000"))</f>
        <v/>
      </c>
      <c r="B174" s="44" t="inlineStr"/>
      <c r="C174" s="21" t="inlineStr"/>
      <c r="D174" s="22" t="inlineStr"/>
      <c r="E174" s="21" t="inlineStr"/>
      <c r="F174" s="23" t="inlineStr"/>
      <c r="G174" s="21" t="inlineStr"/>
      <c r="H174" s="24" t="inlineStr"/>
      <c r="I174" s="45" t="inlineStr"/>
      <c r="J174" s="46">
        <f>IF(B174="","",IFERROR(H174*I174,0))</f>
        <v/>
      </c>
      <c r="K174" s="21" t="inlineStr"/>
      <c r="L174" s="47">
        <f>IF(B174="","",IFERROR(VLOOKUP(K174,'Paramètres'!$A$6:$C$8,2,FALSE),0))</f>
        <v/>
      </c>
      <c r="M174" s="46">
        <f>IF(B174="","",IFERROR(J174*L174,0))</f>
        <v/>
      </c>
      <c r="N174" s="47">
        <f>IF(B174="","",IFERROR(VLOOKUP(K174,'Paramètres'!$A$6:$C$8,3,FALSE),0))</f>
        <v/>
      </c>
      <c r="O174" s="46">
        <f>IF(B174="","",IFERROR(J174*N174,0))</f>
        <v/>
      </c>
      <c r="P174" s="46">
        <f>IF(B174="","",IFERROR(J174+M174+O174,0))</f>
        <v/>
      </c>
      <c r="Q174" s="21" t="inlineStr"/>
      <c r="R174" s="44" t="inlineStr"/>
      <c r="S174" s="44" t="inlineStr"/>
      <c r="T174" s="21" t="inlineStr"/>
      <c r="U174" s="23" t="inlineStr"/>
    </row>
    <row r="175">
      <c r="A175" s="19">
        <f>IF(B175="","",TEXT(B175,"yyyymmdd")&amp;"-"&amp;TEXT(ROW()-5,"000"))</f>
        <v/>
      </c>
      <c r="B175" s="44" t="inlineStr"/>
      <c r="C175" s="21" t="inlineStr"/>
      <c r="D175" s="22" t="inlineStr"/>
      <c r="E175" s="21" t="inlineStr"/>
      <c r="F175" s="23" t="inlineStr"/>
      <c r="G175" s="21" t="inlineStr"/>
      <c r="H175" s="24" t="inlineStr"/>
      <c r="I175" s="45" t="inlineStr"/>
      <c r="J175" s="46">
        <f>IF(B175="","",IFERROR(H175*I175,0))</f>
        <v/>
      </c>
      <c r="K175" s="21" t="inlineStr"/>
      <c r="L175" s="47">
        <f>IF(B175="","",IFERROR(VLOOKUP(K175,'Paramètres'!$A$6:$C$8,2,FALSE),0))</f>
        <v/>
      </c>
      <c r="M175" s="46">
        <f>IF(B175="","",IFERROR(J175*L175,0))</f>
        <v/>
      </c>
      <c r="N175" s="47">
        <f>IF(B175="","",IFERROR(VLOOKUP(K175,'Paramètres'!$A$6:$C$8,3,FALSE),0))</f>
        <v/>
      </c>
      <c r="O175" s="46">
        <f>IF(B175="","",IFERROR(J175*N175,0))</f>
        <v/>
      </c>
      <c r="P175" s="46">
        <f>IF(B175="","",IFERROR(J175+M175+O175,0))</f>
        <v/>
      </c>
      <c r="Q175" s="21" t="inlineStr"/>
      <c r="R175" s="44" t="inlineStr"/>
      <c r="S175" s="44" t="inlineStr"/>
      <c r="T175" s="21" t="inlineStr"/>
      <c r="U175" s="23" t="inlineStr"/>
    </row>
    <row r="176">
      <c r="A176" s="19">
        <f>IF(B176="","",TEXT(B176,"yyyymmdd")&amp;"-"&amp;TEXT(ROW()-5,"000"))</f>
        <v/>
      </c>
      <c r="B176" s="44" t="inlineStr"/>
      <c r="C176" s="21" t="inlineStr"/>
      <c r="D176" s="22" t="inlineStr"/>
      <c r="E176" s="21" t="inlineStr"/>
      <c r="F176" s="23" t="inlineStr"/>
      <c r="G176" s="21" t="inlineStr"/>
      <c r="H176" s="24" t="inlineStr"/>
      <c r="I176" s="45" t="inlineStr"/>
      <c r="J176" s="46">
        <f>IF(B176="","",IFERROR(H176*I176,0))</f>
        <v/>
      </c>
      <c r="K176" s="21" t="inlineStr"/>
      <c r="L176" s="47">
        <f>IF(B176="","",IFERROR(VLOOKUP(K176,'Paramètres'!$A$6:$C$8,2,FALSE),0))</f>
        <v/>
      </c>
      <c r="M176" s="46">
        <f>IF(B176="","",IFERROR(J176*L176,0))</f>
        <v/>
      </c>
      <c r="N176" s="47">
        <f>IF(B176="","",IFERROR(VLOOKUP(K176,'Paramètres'!$A$6:$C$8,3,FALSE),0))</f>
        <v/>
      </c>
      <c r="O176" s="46">
        <f>IF(B176="","",IFERROR(J176*N176,0))</f>
        <v/>
      </c>
      <c r="P176" s="46">
        <f>IF(B176="","",IFERROR(J176+M176+O176,0))</f>
        <v/>
      </c>
      <c r="Q176" s="21" t="inlineStr"/>
      <c r="R176" s="44" t="inlineStr"/>
      <c r="S176" s="44" t="inlineStr"/>
      <c r="T176" s="21" t="inlineStr"/>
      <c r="U176" s="23" t="inlineStr"/>
    </row>
    <row r="177">
      <c r="A177" s="19">
        <f>IF(B177="","",TEXT(B177,"yyyymmdd")&amp;"-"&amp;TEXT(ROW()-5,"000"))</f>
        <v/>
      </c>
      <c r="B177" s="44" t="inlineStr"/>
      <c r="C177" s="21" t="inlineStr"/>
      <c r="D177" s="22" t="inlineStr"/>
      <c r="E177" s="21" t="inlineStr"/>
      <c r="F177" s="23" t="inlineStr"/>
      <c r="G177" s="21" t="inlineStr"/>
      <c r="H177" s="24" t="inlineStr"/>
      <c r="I177" s="45" t="inlineStr"/>
      <c r="J177" s="46">
        <f>IF(B177="","",IFERROR(H177*I177,0))</f>
        <v/>
      </c>
      <c r="K177" s="21" t="inlineStr"/>
      <c r="L177" s="47">
        <f>IF(B177="","",IFERROR(VLOOKUP(K177,'Paramètres'!$A$6:$C$8,2,FALSE),0))</f>
        <v/>
      </c>
      <c r="M177" s="46">
        <f>IF(B177="","",IFERROR(J177*L177,0))</f>
        <v/>
      </c>
      <c r="N177" s="47">
        <f>IF(B177="","",IFERROR(VLOOKUP(K177,'Paramètres'!$A$6:$C$8,3,FALSE),0))</f>
        <v/>
      </c>
      <c r="O177" s="46">
        <f>IF(B177="","",IFERROR(J177*N177,0))</f>
        <v/>
      </c>
      <c r="P177" s="46">
        <f>IF(B177="","",IFERROR(J177+M177+O177,0))</f>
        <v/>
      </c>
      <c r="Q177" s="21" t="inlineStr"/>
      <c r="R177" s="44" t="inlineStr"/>
      <c r="S177" s="44" t="inlineStr"/>
      <c r="T177" s="21" t="inlineStr"/>
      <c r="U177" s="23" t="inlineStr"/>
    </row>
    <row r="178">
      <c r="A178" s="19">
        <f>IF(B178="","",TEXT(B178,"yyyymmdd")&amp;"-"&amp;TEXT(ROW()-5,"000"))</f>
        <v/>
      </c>
      <c r="B178" s="44" t="inlineStr"/>
      <c r="C178" s="21" t="inlineStr"/>
      <c r="D178" s="22" t="inlineStr"/>
      <c r="E178" s="21" t="inlineStr"/>
      <c r="F178" s="23" t="inlineStr"/>
      <c r="G178" s="21" t="inlineStr"/>
      <c r="H178" s="24" t="inlineStr"/>
      <c r="I178" s="45" t="inlineStr"/>
      <c r="J178" s="46">
        <f>IF(B178="","",IFERROR(H178*I178,0))</f>
        <v/>
      </c>
      <c r="K178" s="21" t="inlineStr"/>
      <c r="L178" s="47">
        <f>IF(B178="","",IFERROR(VLOOKUP(K178,'Paramètres'!$A$6:$C$8,2,FALSE),0))</f>
        <v/>
      </c>
      <c r="M178" s="46">
        <f>IF(B178="","",IFERROR(J178*L178,0))</f>
        <v/>
      </c>
      <c r="N178" s="47">
        <f>IF(B178="","",IFERROR(VLOOKUP(K178,'Paramètres'!$A$6:$C$8,3,FALSE),0))</f>
        <v/>
      </c>
      <c r="O178" s="46">
        <f>IF(B178="","",IFERROR(J178*N178,0))</f>
        <v/>
      </c>
      <c r="P178" s="46">
        <f>IF(B178="","",IFERROR(J178+M178+O178,0))</f>
        <v/>
      </c>
      <c r="Q178" s="21" t="inlineStr"/>
      <c r="R178" s="44" t="inlineStr"/>
      <c r="S178" s="44" t="inlineStr"/>
      <c r="T178" s="21" t="inlineStr"/>
      <c r="U178" s="23" t="inlineStr"/>
    </row>
    <row r="179">
      <c r="A179" s="19">
        <f>IF(B179="","",TEXT(B179,"yyyymmdd")&amp;"-"&amp;TEXT(ROW()-5,"000"))</f>
        <v/>
      </c>
      <c r="B179" s="44" t="inlineStr"/>
      <c r="C179" s="21" t="inlineStr"/>
      <c r="D179" s="22" t="inlineStr"/>
      <c r="E179" s="21" t="inlineStr"/>
      <c r="F179" s="23" t="inlineStr"/>
      <c r="G179" s="21" t="inlineStr"/>
      <c r="H179" s="24" t="inlineStr"/>
      <c r="I179" s="45" t="inlineStr"/>
      <c r="J179" s="46">
        <f>IF(B179="","",IFERROR(H179*I179,0))</f>
        <v/>
      </c>
      <c r="K179" s="21" t="inlineStr"/>
      <c r="L179" s="47">
        <f>IF(B179="","",IFERROR(VLOOKUP(K179,'Paramètres'!$A$6:$C$8,2,FALSE),0))</f>
        <v/>
      </c>
      <c r="M179" s="46">
        <f>IF(B179="","",IFERROR(J179*L179,0))</f>
        <v/>
      </c>
      <c r="N179" s="47">
        <f>IF(B179="","",IFERROR(VLOOKUP(K179,'Paramètres'!$A$6:$C$8,3,FALSE),0))</f>
        <v/>
      </c>
      <c r="O179" s="46">
        <f>IF(B179="","",IFERROR(J179*N179,0))</f>
        <v/>
      </c>
      <c r="P179" s="46">
        <f>IF(B179="","",IFERROR(J179+M179+O179,0))</f>
        <v/>
      </c>
      <c r="Q179" s="21" t="inlineStr"/>
      <c r="R179" s="44" t="inlineStr"/>
      <c r="S179" s="44" t="inlineStr"/>
      <c r="T179" s="21" t="inlineStr"/>
      <c r="U179" s="23" t="inlineStr"/>
    </row>
    <row r="180">
      <c r="A180" s="19">
        <f>IF(B180="","",TEXT(B180,"yyyymmdd")&amp;"-"&amp;TEXT(ROW()-5,"000"))</f>
        <v/>
      </c>
      <c r="B180" s="44" t="inlineStr"/>
      <c r="C180" s="21" t="inlineStr"/>
      <c r="D180" s="22" t="inlineStr"/>
      <c r="E180" s="21" t="inlineStr"/>
      <c r="F180" s="23" t="inlineStr"/>
      <c r="G180" s="21" t="inlineStr"/>
      <c r="H180" s="24" t="inlineStr"/>
      <c r="I180" s="45" t="inlineStr"/>
      <c r="J180" s="46">
        <f>IF(B180="","",IFERROR(H180*I180,0))</f>
        <v/>
      </c>
      <c r="K180" s="21" t="inlineStr"/>
      <c r="L180" s="47">
        <f>IF(B180="","",IFERROR(VLOOKUP(K180,'Paramètres'!$A$6:$C$8,2,FALSE),0))</f>
        <v/>
      </c>
      <c r="M180" s="46">
        <f>IF(B180="","",IFERROR(J180*L180,0))</f>
        <v/>
      </c>
      <c r="N180" s="47">
        <f>IF(B180="","",IFERROR(VLOOKUP(K180,'Paramètres'!$A$6:$C$8,3,FALSE),0))</f>
        <v/>
      </c>
      <c r="O180" s="46">
        <f>IF(B180="","",IFERROR(J180*N180,0))</f>
        <v/>
      </c>
      <c r="P180" s="46">
        <f>IF(B180="","",IFERROR(J180+M180+O180,0))</f>
        <v/>
      </c>
      <c r="Q180" s="21" t="inlineStr"/>
      <c r="R180" s="44" t="inlineStr"/>
      <c r="S180" s="44" t="inlineStr"/>
      <c r="T180" s="21" t="inlineStr"/>
      <c r="U180" s="23" t="inlineStr"/>
    </row>
    <row r="181">
      <c r="A181" s="19">
        <f>IF(B181="","",TEXT(B181,"yyyymmdd")&amp;"-"&amp;TEXT(ROW()-5,"000"))</f>
        <v/>
      </c>
      <c r="B181" s="44" t="inlineStr"/>
      <c r="C181" s="21" t="inlineStr"/>
      <c r="D181" s="22" t="inlineStr"/>
      <c r="E181" s="21" t="inlineStr"/>
      <c r="F181" s="23" t="inlineStr"/>
      <c r="G181" s="21" t="inlineStr"/>
      <c r="H181" s="24" t="inlineStr"/>
      <c r="I181" s="45" t="inlineStr"/>
      <c r="J181" s="46">
        <f>IF(B181="","",IFERROR(H181*I181,0))</f>
        <v/>
      </c>
      <c r="K181" s="21" t="inlineStr"/>
      <c r="L181" s="47">
        <f>IF(B181="","",IFERROR(VLOOKUP(K181,'Paramètres'!$A$6:$C$8,2,FALSE),0))</f>
        <v/>
      </c>
      <c r="M181" s="46">
        <f>IF(B181="","",IFERROR(J181*L181,0))</f>
        <v/>
      </c>
      <c r="N181" s="47">
        <f>IF(B181="","",IFERROR(VLOOKUP(K181,'Paramètres'!$A$6:$C$8,3,FALSE),0))</f>
        <v/>
      </c>
      <c r="O181" s="46">
        <f>IF(B181="","",IFERROR(J181*N181,0))</f>
        <v/>
      </c>
      <c r="P181" s="46">
        <f>IF(B181="","",IFERROR(J181+M181+O181,0))</f>
        <v/>
      </c>
      <c r="Q181" s="21" t="inlineStr"/>
      <c r="R181" s="44" t="inlineStr"/>
      <c r="S181" s="44" t="inlineStr"/>
      <c r="T181" s="21" t="inlineStr"/>
      <c r="U181" s="23" t="inlineStr"/>
    </row>
    <row r="182">
      <c r="A182" s="19">
        <f>IF(B182="","",TEXT(B182,"yyyymmdd")&amp;"-"&amp;TEXT(ROW()-5,"000"))</f>
        <v/>
      </c>
      <c r="B182" s="44" t="inlineStr"/>
      <c r="C182" s="21" t="inlineStr"/>
      <c r="D182" s="22" t="inlineStr"/>
      <c r="E182" s="21" t="inlineStr"/>
      <c r="F182" s="23" t="inlineStr"/>
      <c r="G182" s="21" t="inlineStr"/>
      <c r="H182" s="24" t="inlineStr"/>
      <c r="I182" s="45" t="inlineStr"/>
      <c r="J182" s="46">
        <f>IF(B182="","",IFERROR(H182*I182,0))</f>
        <v/>
      </c>
      <c r="K182" s="21" t="inlineStr"/>
      <c r="L182" s="47">
        <f>IF(B182="","",IFERROR(VLOOKUP(K182,'Paramètres'!$A$6:$C$8,2,FALSE),0))</f>
        <v/>
      </c>
      <c r="M182" s="46">
        <f>IF(B182="","",IFERROR(J182*L182,0))</f>
        <v/>
      </c>
      <c r="N182" s="47">
        <f>IF(B182="","",IFERROR(VLOOKUP(K182,'Paramètres'!$A$6:$C$8,3,FALSE),0))</f>
        <v/>
      </c>
      <c r="O182" s="46">
        <f>IF(B182="","",IFERROR(J182*N182,0))</f>
        <v/>
      </c>
      <c r="P182" s="46">
        <f>IF(B182="","",IFERROR(J182+M182+O182,0))</f>
        <v/>
      </c>
      <c r="Q182" s="21" t="inlineStr"/>
      <c r="R182" s="44" t="inlineStr"/>
      <c r="S182" s="44" t="inlineStr"/>
      <c r="T182" s="21" t="inlineStr"/>
      <c r="U182" s="23" t="inlineStr"/>
    </row>
    <row r="183">
      <c r="A183" s="19">
        <f>IF(B183="","",TEXT(B183,"yyyymmdd")&amp;"-"&amp;TEXT(ROW()-5,"000"))</f>
        <v/>
      </c>
      <c r="B183" s="44" t="inlineStr"/>
      <c r="C183" s="21" t="inlineStr"/>
      <c r="D183" s="22" t="inlineStr"/>
      <c r="E183" s="21" t="inlineStr"/>
      <c r="F183" s="23" t="inlineStr"/>
      <c r="G183" s="21" t="inlineStr"/>
      <c r="H183" s="24" t="inlineStr"/>
      <c r="I183" s="45" t="inlineStr"/>
      <c r="J183" s="46">
        <f>IF(B183="","",IFERROR(H183*I183,0))</f>
        <v/>
      </c>
      <c r="K183" s="21" t="inlineStr"/>
      <c r="L183" s="47">
        <f>IF(B183="","",IFERROR(VLOOKUP(K183,'Paramètres'!$A$6:$C$8,2,FALSE),0))</f>
        <v/>
      </c>
      <c r="M183" s="46">
        <f>IF(B183="","",IFERROR(J183*L183,0))</f>
        <v/>
      </c>
      <c r="N183" s="47">
        <f>IF(B183="","",IFERROR(VLOOKUP(K183,'Paramètres'!$A$6:$C$8,3,FALSE),0))</f>
        <v/>
      </c>
      <c r="O183" s="46">
        <f>IF(B183="","",IFERROR(J183*N183,0))</f>
        <v/>
      </c>
      <c r="P183" s="46">
        <f>IF(B183="","",IFERROR(J183+M183+O183,0))</f>
        <v/>
      </c>
      <c r="Q183" s="21" t="inlineStr"/>
      <c r="R183" s="44" t="inlineStr"/>
      <c r="S183" s="44" t="inlineStr"/>
      <c r="T183" s="21" t="inlineStr"/>
      <c r="U183" s="23" t="inlineStr"/>
    </row>
    <row r="184">
      <c r="A184" s="19">
        <f>IF(B184="","",TEXT(B184,"yyyymmdd")&amp;"-"&amp;TEXT(ROW()-5,"000"))</f>
        <v/>
      </c>
      <c r="B184" s="44" t="inlineStr"/>
      <c r="C184" s="21" t="inlineStr"/>
      <c r="D184" s="22" t="inlineStr"/>
      <c r="E184" s="21" t="inlineStr"/>
      <c r="F184" s="23" t="inlineStr"/>
      <c r="G184" s="21" t="inlineStr"/>
      <c r="H184" s="24" t="inlineStr"/>
      <c r="I184" s="45" t="inlineStr"/>
      <c r="J184" s="46">
        <f>IF(B184="","",IFERROR(H184*I184,0))</f>
        <v/>
      </c>
      <c r="K184" s="21" t="inlineStr"/>
      <c r="L184" s="47">
        <f>IF(B184="","",IFERROR(VLOOKUP(K184,'Paramètres'!$A$6:$C$8,2,FALSE),0))</f>
        <v/>
      </c>
      <c r="M184" s="46">
        <f>IF(B184="","",IFERROR(J184*L184,0))</f>
        <v/>
      </c>
      <c r="N184" s="47">
        <f>IF(B184="","",IFERROR(VLOOKUP(K184,'Paramètres'!$A$6:$C$8,3,FALSE),0))</f>
        <v/>
      </c>
      <c r="O184" s="46">
        <f>IF(B184="","",IFERROR(J184*N184,0))</f>
        <v/>
      </c>
      <c r="P184" s="46">
        <f>IF(B184="","",IFERROR(J184+M184+O184,0))</f>
        <v/>
      </c>
      <c r="Q184" s="21" t="inlineStr"/>
      <c r="R184" s="44" t="inlineStr"/>
      <c r="S184" s="44" t="inlineStr"/>
      <c r="T184" s="21" t="inlineStr"/>
      <c r="U184" s="23" t="inlineStr"/>
    </row>
    <row r="185">
      <c r="A185" s="19">
        <f>IF(B185="","",TEXT(B185,"yyyymmdd")&amp;"-"&amp;TEXT(ROW()-5,"000"))</f>
        <v/>
      </c>
      <c r="B185" s="44" t="inlineStr"/>
      <c r="C185" s="21" t="inlineStr"/>
      <c r="D185" s="22" t="inlineStr"/>
      <c r="E185" s="21" t="inlineStr"/>
      <c r="F185" s="23" t="inlineStr"/>
      <c r="G185" s="21" t="inlineStr"/>
      <c r="H185" s="24" t="inlineStr"/>
      <c r="I185" s="45" t="inlineStr"/>
      <c r="J185" s="46">
        <f>IF(B185="","",IFERROR(H185*I185,0))</f>
        <v/>
      </c>
      <c r="K185" s="21" t="inlineStr"/>
      <c r="L185" s="47">
        <f>IF(B185="","",IFERROR(VLOOKUP(K185,'Paramètres'!$A$6:$C$8,2,FALSE),0))</f>
        <v/>
      </c>
      <c r="M185" s="46">
        <f>IF(B185="","",IFERROR(J185*L185,0))</f>
        <v/>
      </c>
      <c r="N185" s="47">
        <f>IF(B185="","",IFERROR(VLOOKUP(K185,'Paramètres'!$A$6:$C$8,3,FALSE),0))</f>
        <v/>
      </c>
      <c r="O185" s="46">
        <f>IF(B185="","",IFERROR(J185*N185,0))</f>
        <v/>
      </c>
      <c r="P185" s="46">
        <f>IF(B185="","",IFERROR(J185+M185+O185,0))</f>
        <v/>
      </c>
      <c r="Q185" s="21" t="inlineStr"/>
      <c r="R185" s="44" t="inlineStr"/>
      <c r="S185" s="44" t="inlineStr"/>
      <c r="T185" s="21" t="inlineStr"/>
      <c r="U185" s="23" t="inlineStr"/>
    </row>
    <row r="186">
      <c r="A186" s="19">
        <f>IF(B186="","",TEXT(B186,"yyyymmdd")&amp;"-"&amp;TEXT(ROW()-5,"000"))</f>
        <v/>
      </c>
      <c r="B186" s="44" t="inlineStr"/>
      <c r="C186" s="21" t="inlineStr"/>
      <c r="D186" s="22" t="inlineStr"/>
      <c r="E186" s="21" t="inlineStr"/>
      <c r="F186" s="23" t="inlineStr"/>
      <c r="G186" s="21" t="inlineStr"/>
      <c r="H186" s="24" t="inlineStr"/>
      <c r="I186" s="45" t="inlineStr"/>
      <c r="J186" s="46">
        <f>IF(B186="","",IFERROR(H186*I186,0))</f>
        <v/>
      </c>
      <c r="K186" s="21" t="inlineStr"/>
      <c r="L186" s="47">
        <f>IF(B186="","",IFERROR(VLOOKUP(K186,'Paramètres'!$A$6:$C$8,2,FALSE),0))</f>
        <v/>
      </c>
      <c r="M186" s="46">
        <f>IF(B186="","",IFERROR(J186*L186,0))</f>
        <v/>
      </c>
      <c r="N186" s="47">
        <f>IF(B186="","",IFERROR(VLOOKUP(K186,'Paramètres'!$A$6:$C$8,3,FALSE),0))</f>
        <v/>
      </c>
      <c r="O186" s="46">
        <f>IF(B186="","",IFERROR(J186*N186,0))</f>
        <v/>
      </c>
      <c r="P186" s="46">
        <f>IF(B186="","",IFERROR(J186+M186+O186,0))</f>
        <v/>
      </c>
      <c r="Q186" s="21" t="inlineStr"/>
      <c r="R186" s="44" t="inlineStr"/>
      <c r="S186" s="44" t="inlineStr"/>
      <c r="T186" s="21" t="inlineStr"/>
      <c r="U186" s="23" t="inlineStr"/>
    </row>
    <row r="187">
      <c r="A187" s="19">
        <f>IF(B187="","",TEXT(B187,"yyyymmdd")&amp;"-"&amp;TEXT(ROW()-5,"000"))</f>
        <v/>
      </c>
      <c r="B187" s="44" t="inlineStr"/>
      <c r="C187" s="21" t="inlineStr"/>
      <c r="D187" s="22" t="inlineStr"/>
      <c r="E187" s="21" t="inlineStr"/>
      <c r="F187" s="23" t="inlineStr"/>
      <c r="G187" s="21" t="inlineStr"/>
      <c r="H187" s="24" t="inlineStr"/>
      <c r="I187" s="45" t="inlineStr"/>
      <c r="J187" s="46">
        <f>IF(B187="","",IFERROR(H187*I187,0))</f>
        <v/>
      </c>
      <c r="K187" s="21" t="inlineStr"/>
      <c r="L187" s="47">
        <f>IF(B187="","",IFERROR(VLOOKUP(K187,'Paramètres'!$A$6:$C$8,2,FALSE),0))</f>
        <v/>
      </c>
      <c r="M187" s="46">
        <f>IF(B187="","",IFERROR(J187*L187,0))</f>
        <v/>
      </c>
      <c r="N187" s="47">
        <f>IF(B187="","",IFERROR(VLOOKUP(K187,'Paramètres'!$A$6:$C$8,3,FALSE),0))</f>
        <v/>
      </c>
      <c r="O187" s="46">
        <f>IF(B187="","",IFERROR(J187*N187,0))</f>
        <v/>
      </c>
      <c r="P187" s="46">
        <f>IF(B187="","",IFERROR(J187+M187+O187,0))</f>
        <v/>
      </c>
      <c r="Q187" s="21" t="inlineStr"/>
      <c r="R187" s="44" t="inlineStr"/>
      <c r="S187" s="44" t="inlineStr"/>
      <c r="T187" s="21" t="inlineStr"/>
      <c r="U187" s="23" t="inlineStr"/>
    </row>
    <row r="188">
      <c r="A188" s="19">
        <f>IF(B188="","",TEXT(B188,"yyyymmdd")&amp;"-"&amp;TEXT(ROW()-5,"000"))</f>
        <v/>
      </c>
      <c r="B188" s="44" t="inlineStr"/>
      <c r="C188" s="21" t="inlineStr"/>
      <c r="D188" s="22" t="inlineStr"/>
      <c r="E188" s="21" t="inlineStr"/>
      <c r="F188" s="23" t="inlineStr"/>
      <c r="G188" s="21" t="inlineStr"/>
      <c r="H188" s="24" t="inlineStr"/>
      <c r="I188" s="45" t="inlineStr"/>
      <c r="J188" s="46">
        <f>IF(B188="","",IFERROR(H188*I188,0))</f>
        <v/>
      </c>
      <c r="K188" s="21" t="inlineStr"/>
      <c r="L188" s="47">
        <f>IF(B188="","",IFERROR(VLOOKUP(K188,'Paramètres'!$A$6:$C$8,2,FALSE),0))</f>
        <v/>
      </c>
      <c r="M188" s="46">
        <f>IF(B188="","",IFERROR(J188*L188,0))</f>
        <v/>
      </c>
      <c r="N188" s="47">
        <f>IF(B188="","",IFERROR(VLOOKUP(K188,'Paramètres'!$A$6:$C$8,3,FALSE),0))</f>
        <v/>
      </c>
      <c r="O188" s="46">
        <f>IF(B188="","",IFERROR(J188*N188,0))</f>
        <v/>
      </c>
      <c r="P188" s="46">
        <f>IF(B188="","",IFERROR(J188+M188+O188,0))</f>
        <v/>
      </c>
      <c r="Q188" s="21" t="inlineStr"/>
      <c r="R188" s="44" t="inlineStr"/>
      <c r="S188" s="44" t="inlineStr"/>
      <c r="T188" s="21" t="inlineStr"/>
      <c r="U188" s="23" t="inlineStr"/>
    </row>
    <row r="189">
      <c r="A189" s="19">
        <f>IF(B189="","",TEXT(B189,"yyyymmdd")&amp;"-"&amp;TEXT(ROW()-5,"000"))</f>
        <v/>
      </c>
      <c r="B189" s="44" t="inlineStr"/>
      <c r="C189" s="21" t="inlineStr"/>
      <c r="D189" s="22" t="inlineStr"/>
      <c r="E189" s="21" t="inlineStr"/>
      <c r="F189" s="23" t="inlineStr"/>
      <c r="G189" s="21" t="inlineStr"/>
      <c r="H189" s="24" t="inlineStr"/>
      <c r="I189" s="45" t="inlineStr"/>
      <c r="J189" s="46">
        <f>IF(B189="","",IFERROR(H189*I189,0))</f>
        <v/>
      </c>
      <c r="K189" s="21" t="inlineStr"/>
      <c r="L189" s="47">
        <f>IF(B189="","",IFERROR(VLOOKUP(K189,'Paramètres'!$A$6:$C$8,2,FALSE),0))</f>
        <v/>
      </c>
      <c r="M189" s="46">
        <f>IF(B189="","",IFERROR(J189*L189,0))</f>
        <v/>
      </c>
      <c r="N189" s="47">
        <f>IF(B189="","",IFERROR(VLOOKUP(K189,'Paramètres'!$A$6:$C$8,3,FALSE),0))</f>
        <v/>
      </c>
      <c r="O189" s="46">
        <f>IF(B189="","",IFERROR(J189*N189,0))</f>
        <v/>
      </c>
      <c r="P189" s="46">
        <f>IF(B189="","",IFERROR(J189+M189+O189,0))</f>
        <v/>
      </c>
      <c r="Q189" s="21" t="inlineStr"/>
      <c r="R189" s="44" t="inlineStr"/>
      <c r="S189" s="44" t="inlineStr"/>
      <c r="T189" s="21" t="inlineStr"/>
      <c r="U189" s="23" t="inlineStr"/>
    </row>
    <row r="190">
      <c r="A190" s="19">
        <f>IF(B190="","",TEXT(B190,"yyyymmdd")&amp;"-"&amp;TEXT(ROW()-5,"000"))</f>
        <v/>
      </c>
      <c r="B190" s="44" t="inlineStr"/>
      <c r="C190" s="21" t="inlineStr"/>
      <c r="D190" s="22" t="inlineStr"/>
      <c r="E190" s="21" t="inlineStr"/>
      <c r="F190" s="23" t="inlineStr"/>
      <c r="G190" s="21" t="inlineStr"/>
      <c r="H190" s="24" t="inlineStr"/>
      <c r="I190" s="45" t="inlineStr"/>
      <c r="J190" s="46">
        <f>IF(B190="","",IFERROR(H190*I190,0))</f>
        <v/>
      </c>
      <c r="K190" s="21" t="inlineStr"/>
      <c r="L190" s="47">
        <f>IF(B190="","",IFERROR(VLOOKUP(K190,'Paramètres'!$A$6:$C$8,2,FALSE),0))</f>
        <v/>
      </c>
      <c r="M190" s="46">
        <f>IF(B190="","",IFERROR(J190*L190,0))</f>
        <v/>
      </c>
      <c r="N190" s="47">
        <f>IF(B190="","",IFERROR(VLOOKUP(K190,'Paramètres'!$A$6:$C$8,3,FALSE),0))</f>
        <v/>
      </c>
      <c r="O190" s="46">
        <f>IF(B190="","",IFERROR(J190*N190,0))</f>
        <v/>
      </c>
      <c r="P190" s="46">
        <f>IF(B190="","",IFERROR(J190+M190+O190,0))</f>
        <v/>
      </c>
      <c r="Q190" s="21" t="inlineStr"/>
      <c r="R190" s="44" t="inlineStr"/>
      <c r="S190" s="44" t="inlineStr"/>
      <c r="T190" s="21" t="inlineStr"/>
      <c r="U190" s="23" t="inlineStr"/>
    </row>
    <row r="191">
      <c r="A191" s="19">
        <f>IF(B191="","",TEXT(B191,"yyyymmdd")&amp;"-"&amp;TEXT(ROW()-5,"000"))</f>
        <v/>
      </c>
      <c r="B191" s="44" t="inlineStr"/>
      <c r="C191" s="21" t="inlineStr"/>
      <c r="D191" s="22" t="inlineStr"/>
      <c r="E191" s="21" t="inlineStr"/>
      <c r="F191" s="23" t="inlineStr"/>
      <c r="G191" s="21" t="inlineStr"/>
      <c r="H191" s="24" t="inlineStr"/>
      <c r="I191" s="45" t="inlineStr"/>
      <c r="J191" s="46">
        <f>IF(B191="","",IFERROR(H191*I191,0))</f>
        <v/>
      </c>
      <c r="K191" s="21" t="inlineStr"/>
      <c r="L191" s="47">
        <f>IF(B191="","",IFERROR(VLOOKUP(K191,'Paramètres'!$A$6:$C$8,2,FALSE),0))</f>
        <v/>
      </c>
      <c r="M191" s="46">
        <f>IF(B191="","",IFERROR(J191*L191,0))</f>
        <v/>
      </c>
      <c r="N191" s="47">
        <f>IF(B191="","",IFERROR(VLOOKUP(K191,'Paramètres'!$A$6:$C$8,3,FALSE),0))</f>
        <v/>
      </c>
      <c r="O191" s="46">
        <f>IF(B191="","",IFERROR(J191*N191,0))</f>
        <v/>
      </c>
      <c r="P191" s="46">
        <f>IF(B191="","",IFERROR(J191+M191+O191,0))</f>
        <v/>
      </c>
      <c r="Q191" s="21" t="inlineStr"/>
      <c r="R191" s="44" t="inlineStr"/>
      <c r="S191" s="44" t="inlineStr"/>
      <c r="T191" s="21" t="inlineStr"/>
      <c r="U191" s="23" t="inlineStr"/>
    </row>
    <row r="192">
      <c r="A192" s="19">
        <f>IF(B192="","",TEXT(B192,"yyyymmdd")&amp;"-"&amp;TEXT(ROW()-5,"000"))</f>
        <v/>
      </c>
      <c r="B192" s="44" t="inlineStr"/>
      <c r="C192" s="21" t="inlineStr"/>
      <c r="D192" s="22" t="inlineStr"/>
      <c r="E192" s="21" t="inlineStr"/>
      <c r="F192" s="23" t="inlineStr"/>
      <c r="G192" s="21" t="inlineStr"/>
      <c r="H192" s="24" t="inlineStr"/>
      <c r="I192" s="45" t="inlineStr"/>
      <c r="J192" s="46">
        <f>IF(B192="","",IFERROR(H192*I192,0))</f>
        <v/>
      </c>
      <c r="K192" s="21" t="inlineStr"/>
      <c r="L192" s="47">
        <f>IF(B192="","",IFERROR(VLOOKUP(K192,'Paramètres'!$A$6:$C$8,2,FALSE),0))</f>
        <v/>
      </c>
      <c r="M192" s="46">
        <f>IF(B192="","",IFERROR(J192*L192,0))</f>
        <v/>
      </c>
      <c r="N192" s="47">
        <f>IF(B192="","",IFERROR(VLOOKUP(K192,'Paramètres'!$A$6:$C$8,3,FALSE),0))</f>
        <v/>
      </c>
      <c r="O192" s="46">
        <f>IF(B192="","",IFERROR(J192*N192,0))</f>
        <v/>
      </c>
      <c r="P192" s="46">
        <f>IF(B192="","",IFERROR(J192+M192+O192,0))</f>
        <v/>
      </c>
      <c r="Q192" s="21" t="inlineStr"/>
      <c r="R192" s="44" t="inlineStr"/>
      <c r="S192" s="44" t="inlineStr"/>
      <c r="T192" s="21" t="inlineStr"/>
      <c r="U192" s="23" t="inlineStr"/>
    </row>
    <row r="193">
      <c r="A193" s="19">
        <f>IF(B193="","",TEXT(B193,"yyyymmdd")&amp;"-"&amp;TEXT(ROW()-5,"000"))</f>
        <v/>
      </c>
      <c r="B193" s="44" t="inlineStr"/>
      <c r="C193" s="21" t="inlineStr"/>
      <c r="D193" s="22" t="inlineStr"/>
      <c r="E193" s="21" t="inlineStr"/>
      <c r="F193" s="23" t="inlineStr"/>
      <c r="G193" s="21" t="inlineStr"/>
      <c r="H193" s="24" t="inlineStr"/>
      <c r="I193" s="45" t="inlineStr"/>
      <c r="J193" s="46">
        <f>IF(B193="","",IFERROR(H193*I193,0))</f>
        <v/>
      </c>
      <c r="K193" s="21" t="inlineStr"/>
      <c r="L193" s="47">
        <f>IF(B193="","",IFERROR(VLOOKUP(K193,'Paramètres'!$A$6:$C$8,2,FALSE),0))</f>
        <v/>
      </c>
      <c r="M193" s="46">
        <f>IF(B193="","",IFERROR(J193*L193,0))</f>
        <v/>
      </c>
      <c r="N193" s="47">
        <f>IF(B193="","",IFERROR(VLOOKUP(K193,'Paramètres'!$A$6:$C$8,3,FALSE),0))</f>
        <v/>
      </c>
      <c r="O193" s="46">
        <f>IF(B193="","",IFERROR(J193*N193,0))</f>
        <v/>
      </c>
      <c r="P193" s="46">
        <f>IF(B193="","",IFERROR(J193+M193+O193,0))</f>
        <v/>
      </c>
      <c r="Q193" s="21" t="inlineStr"/>
      <c r="R193" s="44" t="inlineStr"/>
      <c r="S193" s="44" t="inlineStr"/>
      <c r="T193" s="21" t="inlineStr"/>
      <c r="U193" s="23" t="inlineStr"/>
    </row>
    <row r="194">
      <c r="A194" s="19">
        <f>IF(B194="","",TEXT(B194,"yyyymmdd")&amp;"-"&amp;TEXT(ROW()-5,"000"))</f>
        <v/>
      </c>
      <c r="B194" s="44" t="inlineStr"/>
      <c r="C194" s="21" t="inlineStr"/>
      <c r="D194" s="22" t="inlineStr"/>
      <c r="E194" s="21" t="inlineStr"/>
      <c r="F194" s="23" t="inlineStr"/>
      <c r="G194" s="21" t="inlineStr"/>
      <c r="H194" s="24" t="inlineStr"/>
      <c r="I194" s="45" t="inlineStr"/>
      <c r="J194" s="46">
        <f>IF(B194="","",IFERROR(H194*I194,0))</f>
        <v/>
      </c>
      <c r="K194" s="21" t="inlineStr"/>
      <c r="L194" s="47">
        <f>IF(B194="","",IFERROR(VLOOKUP(K194,'Paramètres'!$A$6:$C$8,2,FALSE),0))</f>
        <v/>
      </c>
      <c r="M194" s="46">
        <f>IF(B194="","",IFERROR(J194*L194,0))</f>
        <v/>
      </c>
      <c r="N194" s="47">
        <f>IF(B194="","",IFERROR(VLOOKUP(K194,'Paramètres'!$A$6:$C$8,3,FALSE),0))</f>
        <v/>
      </c>
      <c r="O194" s="46">
        <f>IF(B194="","",IFERROR(J194*N194,0))</f>
        <v/>
      </c>
      <c r="P194" s="46">
        <f>IF(B194="","",IFERROR(J194+M194+O194,0))</f>
        <v/>
      </c>
      <c r="Q194" s="21" t="inlineStr"/>
      <c r="R194" s="44" t="inlineStr"/>
      <c r="S194" s="44" t="inlineStr"/>
      <c r="T194" s="21" t="inlineStr"/>
      <c r="U194" s="23" t="inlineStr"/>
    </row>
    <row r="195">
      <c r="A195" s="19">
        <f>IF(B195="","",TEXT(B195,"yyyymmdd")&amp;"-"&amp;TEXT(ROW()-5,"000"))</f>
        <v/>
      </c>
      <c r="B195" s="44" t="inlineStr"/>
      <c r="C195" s="21" t="inlineStr"/>
      <c r="D195" s="22" t="inlineStr"/>
      <c r="E195" s="21" t="inlineStr"/>
      <c r="F195" s="23" t="inlineStr"/>
      <c r="G195" s="21" t="inlineStr"/>
      <c r="H195" s="24" t="inlineStr"/>
      <c r="I195" s="45" t="inlineStr"/>
      <c r="J195" s="46">
        <f>IF(B195="","",IFERROR(H195*I195,0))</f>
        <v/>
      </c>
      <c r="K195" s="21" t="inlineStr"/>
      <c r="L195" s="47">
        <f>IF(B195="","",IFERROR(VLOOKUP(K195,'Paramètres'!$A$6:$C$8,2,FALSE),0))</f>
        <v/>
      </c>
      <c r="M195" s="46">
        <f>IF(B195="","",IFERROR(J195*L195,0))</f>
        <v/>
      </c>
      <c r="N195" s="47">
        <f>IF(B195="","",IFERROR(VLOOKUP(K195,'Paramètres'!$A$6:$C$8,3,FALSE),0))</f>
        <v/>
      </c>
      <c r="O195" s="46">
        <f>IF(B195="","",IFERROR(J195*N195,0))</f>
        <v/>
      </c>
      <c r="P195" s="46">
        <f>IF(B195="","",IFERROR(J195+M195+O195,0))</f>
        <v/>
      </c>
      <c r="Q195" s="21" t="inlineStr"/>
      <c r="R195" s="44" t="inlineStr"/>
      <c r="S195" s="44" t="inlineStr"/>
      <c r="T195" s="21" t="inlineStr"/>
      <c r="U195" s="23" t="inlineStr"/>
    </row>
    <row r="196">
      <c r="A196" s="19">
        <f>IF(B196="","",TEXT(B196,"yyyymmdd")&amp;"-"&amp;TEXT(ROW()-5,"000"))</f>
        <v/>
      </c>
      <c r="B196" s="44" t="inlineStr"/>
      <c r="C196" s="21" t="inlineStr"/>
      <c r="D196" s="22" t="inlineStr"/>
      <c r="E196" s="21" t="inlineStr"/>
      <c r="F196" s="23" t="inlineStr"/>
      <c r="G196" s="21" t="inlineStr"/>
      <c r="H196" s="24" t="inlineStr"/>
      <c r="I196" s="45" t="inlineStr"/>
      <c r="J196" s="46">
        <f>IF(B196="","",IFERROR(H196*I196,0))</f>
        <v/>
      </c>
      <c r="K196" s="21" t="inlineStr"/>
      <c r="L196" s="47">
        <f>IF(B196="","",IFERROR(VLOOKUP(K196,'Paramètres'!$A$6:$C$8,2,FALSE),0))</f>
        <v/>
      </c>
      <c r="M196" s="46">
        <f>IF(B196="","",IFERROR(J196*L196,0))</f>
        <v/>
      </c>
      <c r="N196" s="47">
        <f>IF(B196="","",IFERROR(VLOOKUP(K196,'Paramètres'!$A$6:$C$8,3,FALSE),0))</f>
        <v/>
      </c>
      <c r="O196" s="46">
        <f>IF(B196="","",IFERROR(J196*N196,0))</f>
        <v/>
      </c>
      <c r="P196" s="46">
        <f>IF(B196="","",IFERROR(J196+M196+O196,0))</f>
        <v/>
      </c>
      <c r="Q196" s="21" t="inlineStr"/>
      <c r="R196" s="44" t="inlineStr"/>
      <c r="S196" s="44" t="inlineStr"/>
      <c r="T196" s="21" t="inlineStr"/>
      <c r="U196" s="23" t="inlineStr"/>
    </row>
    <row r="197">
      <c r="A197" s="19">
        <f>IF(B197="","",TEXT(B197,"yyyymmdd")&amp;"-"&amp;TEXT(ROW()-5,"000"))</f>
        <v/>
      </c>
      <c r="B197" s="44" t="inlineStr"/>
      <c r="C197" s="21" t="inlineStr"/>
      <c r="D197" s="22" t="inlineStr"/>
      <c r="E197" s="21" t="inlineStr"/>
      <c r="F197" s="23" t="inlineStr"/>
      <c r="G197" s="21" t="inlineStr"/>
      <c r="H197" s="24" t="inlineStr"/>
      <c r="I197" s="45" t="inlineStr"/>
      <c r="J197" s="46">
        <f>IF(B197="","",IFERROR(H197*I197,0))</f>
        <v/>
      </c>
      <c r="K197" s="21" t="inlineStr"/>
      <c r="L197" s="47">
        <f>IF(B197="","",IFERROR(VLOOKUP(K197,'Paramètres'!$A$6:$C$8,2,FALSE),0))</f>
        <v/>
      </c>
      <c r="M197" s="46">
        <f>IF(B197="","",IFERROR(J197*L197,0))</f>
        <v/>
      </c>
      <c r="N197" s="47">
        <f>IF(B197="","",IFERROR(VLOOKUP(K197,'Paramètres'!$A$6:$C$8,3,FALSE),0))</f>
        <v/>
      </c>
      <c r="O197" s="46">
        <f>IF(B197="","",IFERROR(J197*N197,0))</f>
        <v/>
      </c>
      <c r="P197" s="46">
        <f>IF(B197="","",IFERROR(J197+M197+O197,0))</f>
        <v/>
      </c>
      <c r="Q197" s="21" t="inlineStr"/>
      <c r="R197" s="44" t="inlineStr"/>
      <c r="S197" s="44" t="inlineStr"/>
      <c r="T197" s="21" t="inlineStr"/>
      <c r="U197" s="23" t="inlineStr"/>
    </row>
    <row r="198">
      <c r="A198" s="19">
        <f>IF(B198="","",TEXT(B198,"yyyymmdd")&amp;"-"&amp;TEXT(ROW()-5,"000"))</f>
        <v/>
      </c>
      <c r="B198" s="44" t="inlineStr"/>
      <c r="C198" s="21" t="inlineStr"/>
      <c r="D198" s="22" t="inlineStr"/>
      <c r="E198" s="21" t="inlineStr"/>
      <c r="F198" s="23" t="inlineStr"/>
      <c r="G198" s="21" t="inlineStr"/>
      <c r="H198" s="24" t="inlineStr"/>
      <c r="I198" s="45" t="inlineStr"/>
      <c r="J198" s="46">
        <f>IF(B198="","",IFERROR(H198*I198,0))</f>
        <v/>
      </c>
      <c r="K198" s="21" t="inlineStr"/>
      <c r="L198" s="47">
        <f>IF(B198="","",IFERROR(VLOOKUP(K198,'Paramètres'!$A$6:$C$8,2,FALSE),0))</f>
        <v/>
      </c>
      <c r="M198" s="46">
        <f>IF(B198="","",IFERROR(J198*L198,0))</f>
        <v/>
      </c>
      <c r="N198" s="47">
        <f>IF(B198="","",IFERROR(VLOOKUP(K198,'Paramètres'!$A$6:$C$8,3,FALSE),0))</f>
        <v/>
      </c>
      <c r="O198" s="46">
        <f>IF(B198="","",IFERROR(J198*N198,0))</f>
        <v/>
      </c>
      <c r="P198" s="46">
        <f>IF(B198="","",IFERROR(J198+M198+O198,0))</f>
        <v/>
      </c>
      <c r="Q198" s="21" t="inlineStr"/>
      <c r="R198" s="44" t="inlineStr"/>
      <c r="S198" s="44" t="inlineStr"/>
      <c r="T198" s="21" t="inlineStr"/>
      <c r="U198" s="23" t="inlineStr"/>
    </row>
    <row r="199">
      <c r="A199" s="19">
        <f>IF(B199="","",TEXT(B199,"yyyymmdd")&amp;"-"&amp;TEXT(ROW()-5,"000"))</f>
        <v/>
      </c>
      <c r="B199" s="44" t="inlineStr"/>
      <c r="C199" s="21" t="inlineStr"/>
      <c r="D199" s="22" t="inlineStr"/>
      <c r="E199" s="21" t="inlineStr"/>
      <c r="F199" s="23" t="inlineStr"/>
      <c r="G199" s="21" t="inlineStr"/>
      <c r="H199" s="24" t="inlineStr"/>
      <c r="I199" s="45" t="inlineStr"/>
      <c r="J199" s="46">
        <f>IF(B199="","",IFERROR(H199*I199,0))</f>
        <v/>
      </c>
      <c r="K199" s="21" t="inlineStr"/>
      <c r="L199" s="47">
        <f>IF(B199="","",IFERROR(VLOOKUP(K199,'Paramètres'!$A$6:$C$8,2,FALSE),0))</f>
        <v/>
      </c>
      <c r="M199" s="46">
        <f>IF(B199="","",IFERROR(J199*L199,0))</f>
        <v/>
      </c>
      <c r="N199" s="47">
        <f>IF(B199="","",IFERROR(VLOOKUP(K199,'Paramètres'!$A$6:$C$8,3,FALSE),0))</f>
        <v/>
      </c>
      <c r="O199" s="46">
        <f>IF(B199="","",IFERROR(J199*N199,0))</f>
        <v/>
      </c>
      <c r="P199" s="46">
        <f>IF(B199="","",IFERROR(J199+M199+O199,0))</f>
        <v/>
      </c>
      <c r="Q199" s="21" t="inlineStr"/>
      <c r="R199" s="44" t="inlineStr"/>
      <c r="S199" s="44" t="inlineStr"/>
      <c r="T199" s="21" t="inlineStr"/>
      <c r="U199" s="23" t="inlineStr"/>
    </row>
    <row r="200">
      <c r="A200" s="19">
        <f>IF(B200="","",TEXT(B200,"yyyymmdd")&amp;"-"&amp;TEXT(ROW()-5,"000"))</f>
        <v/>
      </c>
      <c r="B200" s="44" t="inlineStr"/>
      <c r="C200" s="21" t="inlineStr"/>
      <c r="D200" s="22" t="inlineStr"/>
      <c r="E200" s="21" t="inlineStr"/>
      <c r="F200" s="23" t="inlineStr"/>
      <c r="G200" s="21" t="inlineStr"/>
      <c r="H200" s="24" t="inlineStr"/>
      <c r="I200" s="45" t="inlineStr"/>
      <c r="J200" s="46">
        <f>IF(B200="","",IFERROR(H200*I200,0))</f>
        <v/>
      </c>
      <c r="K200" s="21" t="inlineStr"/>
      <c r="L200" s="47">
        <f>IF(B200="","",IFERROR(VLOOKUP(K200,'Paramètres'!$A$6:$C$8,2,FALSE),0))</f>
        <v/>
      </c>
      <c r="M200" s="46">
        <f>IF(B200="","",IFERROR(J200*L200,0))</f>
        <v/>
      </c>
      <c r="N200" s="47">
        <f>IF(B200="","",IFERROR(VLOOKUP(K200,'Paramètres'!$A$6:$C$8,3,FALSE),0))</f>
        <v/>
      </c>
      <c r="O200" s="46">
        <f>IF(B200="","",IFERROR(J200*N200,0))</f>
        <v/>
      </c>
      <c r="P200" s="46">
        <f>IF(B200="","",IFERROR(J200+M200+O200,0))</f>
        <v/>
      </c>
      <c r="Q200" s="21" t="inlineStr"/>
      <c r="R200" s="44" t="inlineStr"/>
      <c r="S200" s="44" t="inlineStr"/>
      <c r="T200" s="21" t="inlineStr"/>
      <c r="U200" s="23" t="inlineStr"/>
    </row>
    <row r="201">
      <c r="A201" s="19">
        <f>IF(B201="","",TEXT(B201,"yyyymmdd")&amp;"-"&amp;TEXT(ROW()-5,"000"))</f>
        <v/>
      </c>
      <c r="B201" s="44" t="inlineStr"/>
      <c r="C201" s="21" t="inlineStr"/>
      <c r="D201" s="22" t="inlineStr"/>
      <c r="E201" s="21" t="inlineStr"/>
      <c r="F201" s="23" t="inlineStr"/>
      <c r="G201" s="21" t="inlineStr"/>
      <c r="H201" s="24" t="inlineStr"/>
      <c r="I201" s="45" t="inlineStr"/>
      <c r="J201" s="46">
        <f>IF(B201="","",IFERROR(H201*I201,0))</f>
        <v/>
      </c>
      <c r="K201" s="21" t="inlineStr"/>
      <c r="L201" s="47">
        <f>IF(B201="","",IFERROR(VLOOKUP(K201,'Paramètres'!$A$6:$C$8,2,FALSE),0))</f>
        <v/>
      </c>
      <c r="M201" s="46">
        <f>IF(B201="","",IFERROR(J201*L201,0))</f>
        <v/>
      </c>
      <c r="N201" s="47">
        <f>IF(B201="","",IFERROR(VLOOKUP(K201,'Paramètres'!$A$6:$C$8,3,FALSE),0))</f>
        <v/>
      </c>
      <c r="O201" s="46">
        <f>IF(B201="","",IFERROR(J201*N201,0))</f>
        <v/>
      </c>
      <c r="P201" s="46">
        <f>IF(B201="","",IFERROR(J201+M201+O201,0))</f>
        <v/>
      </c>
      <c r="Q201" s="21" t="inlineStr"/>
      <c r="R201" s="44" t="inlineStr"/>
      <c r="S201" s="44" t="inlineStr"/>
      <c r="T201" s="21" t="inlineStr"/>
      <c r="U201" s="23" t="inlineStr"/>
    </row>
    <row r="202">
      <c r="A202" s="19">
        <f>IF(B202="","",TEXT(B202,"yyyymmdd")&amp;"-"&amp;TEXT(ROW()-5,"000"))</f>
        <v/>
      </c>
      <c r="B202" s="44" t="inlineStr"/>
      <c r="C202" s="21" t="inlineStr"/>
      <c r="D202" s="22" t="inlineStr"/>
      <c r="E202" s="21" t="inlineStr"/>
      <c r="F202" s="23" t="inlineStr"/>
      <c r="G202" s="21" t="inlineStr"/>
      <c r="H202" s="24" t="inlineStr"/>
      <c r="I202" s="45" t="inlineStr"/>
      <c r="J202" s="46">
        <f>IF(B202="","",IFERROR(H202*I202,0))</f>
        <v/>
      </c>
      <c r="K202" s="21" t="inlineStr"/>
      <c r="L202" s="47">
        <f>IF(B202="","",IFERROR(VLOOKUP(K202,'Paramètres'!$A$6:$C$8,2,FALSE),0))</f>
        <v/>
      </c>
      <c r="M202" s="46">
        <f>IF(B202="","",IFERROR(J202*L202,0))</f>
        <v/>
      </c>
      <c r="N202" s="47">
        <f>IF(B202="","",IFERROR(VLOOKUP(K202,'Paramètres'!$A$6:$C$8,3,FALSE),0))</f>
        <v/>
      </c>
      <c r="O202" s="46">
        <f>IF(B202="","",IFERROR(J202*N202,0))</f>
        <v/>
      </c>
      <c r="P202" s="46">
        <f>IF(B202="","",IFERROR(J202+M202+O202,0))</f>
        <v/>
      </c>
      <c r="Q202" s="21" t="inlineStr"/>
      <c r="R202" s="44" t="inlineStr"/>
      <c r="S202" s="44" t="inlineStr"/>
      <c r="T202" s="21" t="inlineStr"/>
      <c r="U202" s="23" t="inlineStr"/>
    </row>
    <row r="203">
      <c r="A203" s="19">
        <f>IF(B203="","",TEXT(B203,"yyyymmdd")&amp;"-"&amp;TEXT(ROW()-5,"000"))</f>
        <v/>
      </c>
      <c r="B203" s="44" t="inlineStr"/>
      <c r="C203" s="21" t="inlineStr"/>
      <c r="D203" s="22" t="inlineStr"/>
      <c r="E203" s="21" t="inlineStr"/>
      <c r="F203" s="23" t="inlineStr"/>
      <c r="G203" s="21" t="inlineStr"/>
      <c r="H203" s="24" t="inlineStr"/>
      <c r="I203" s="45" t="inlineStr"/>
      <c r="J203" s="46">
        <f>IF(B203="","",IFERROR(H203*I203,0))</f>
        <v/>
      </c>
      <c r="K203" s="21" t="inlineStr"/>
      <c r="L203" s="47">
        <f>IF(B203="","",IFERROR(VLOOKUP(K203,'Paramètres'!$A$6:$C$8,2,FALSE),0))</f>
        <v/>
      </c>
      <c r="M203" s="46">
        <f>IF(B203="","",IFERROR(J203*L203,0))</f>
        <v/>
      </c>
      <c r="N203" s="47">
        <f>IF(B203="","",IFERROR(VLOOKUP(K203,'Paramètres'!$A$6:$C$8,3,FALSE),0))</f>
        <v/>
      </c>
      <c r="O203" s="46">
        <f>IF(B203="","",IFERROR(J203*N203,0))</f>
        <v/>
      </c>
      <c r="P203" s="46">
        <f>IF(B203="","",IFERROR(J203+M203+O203,0))</f>
        <v/>
      </c>
      <c r="Q203" s="21" t="inlineStr"/>
      <c r="R203" s="44" t="inlineStr"/>
      <c r="S203" s="44" t="inlineStr"/>
      <c r="T203" s="21" t="inlineStr"/>
      <c r="U203" s="23" t="inlineStr"/>
    </row>
    <row r="204">
      <c r="A204" s="19">
        <f>IF(B204="","",TEXT(B204,"yyyymmdd")&amp;"-"&amp;TEXT(ROW()-5,"000"))</f>
        <v/>
      </c>
      <c r="B204" s="44" t="inlineStr"/>
      <c r="C204" s="21" t="inlineStr"/>
      <c r="D204" s="22" t="inlineStr"/>
      <c r="E204" s="21" t="inlineStr"/>
      <c r="F204" s="23" t="inlineStr"/>
      <c r="G204" s="21" t="inlineStr"/>
      <c r="H204" s="24" t="inlineStr"/>
      <c r="I204" s="45" t="inlineStr"/>
      <c r="J204" s="46">
        <f>IF(B204="","",IFERROR(H204*I204,0))</f>
        <v/>
      </c>
      <c r="K204" s="21" t="inlineStr"/>
      <c r="L204" s="47">
        <f>IF(B204="","",IFERROR(VLOOKUP(K204,'Paramètres'!$A$6:$C$8,2,FALSE),0))</f>
        <v/>
      </c>
      <c r="M204" s="46">
        <f>IF(B204="","",IFERROR(J204*L204,0))</f>
        <v/>
      </c>
      <c r="N204" s="47">
        <f>IF(B204="","",IFERROR(VLOOKUP(K204,'Paramètres'!$A$6:$C$8,3,FALSE),0))</f>
        <v/>
      </c>
      <c r="O204" s="46">
        <f>IF(B204="","",IFERROR(J204*N204,0))</f>
        <v/>
      </c>
      <c r="P204" s="46">
        <f>IF(B204="","",IFERROR(J204+M204+O204,0))</f>
        <v/>
      </c>
      <c r="Q204" s="21" t="inlineStr"/>
      <c r="R204" s="44" t="inlineStr"/>
      <c r="S204" s="44" t="inlineStr"/>
      <c r="T204" s="21" t="inlineStr"/>
      <c r="U204" s="23" t="inlineStr"/>
    </row>
    <row r="205">
      <c r="A205" s="19">
        <f>IF(B205="","",TEXT(B205,"yyyymmdd")&amp;"-"&amp;TEXT(ROW()-5,"000"))</f>
        <v/>
      </c>
      <c r="B205" s="44" t="inlineStr"/>
      <c r="C205" s="21" t="inlineStr"/>
      <c r="D205" s="22" t="inlineStr"/>
      <c r="E205" s="21" t="inlineStr"/>
      <c r="F205" s="23" t="inlineStr"/>
      <c r="G205" s="21" t="inlineStr"/>
      <c r="H205" s="24" t="inlineStr"/>
      <c r="I205" s="45" t="inlineStr"/>
      <c r="J205" s="46">
        <f>IF(B205="","",IFERROR(H205*I205,0))</f>
        <v/>
      </c>
      <c r="K205" s="21" t="inlineStr"/>
      <c r="L205" s="47">
        <f>IF(B205="","",IFERROR(VLOOKUP(K205,'Paramètres'!$A$6:$C$8,2,FALSE),0))</f>
        <v/>
      </c>
      <c r="M205" s="46">
        <f>IF(B205="","",IFERROR(J205*L205,0))</f>
        <v/>
      </c>
      <c r="N205" s="47">
        <f>IF(B205="","",IFERROR(VLOOKUP(K205,'Paramètres'!$A$6:$C$8,3,FALSE),0))</f>
        <v/>
      </c>
      <c r="O205" s="46">
        <f>IF(B205="","",IFERROR(J205*N205,0))</f>
        <v/>
      </c>
      <c r="P205" s="46">
        <f>IF(B205="","",IFERROR(J205+M205+O205,0))</f>
        <v/>
      </c>
      <c r="Q205" s="21" t="inlineStr"/>
      <c r="R205" s="44" t="inlineStr"/>
      <c r="S205" s="44" t="inlineStr"/>
      <c r="T205" s="21" t="inlineStr"/>
      <c r="U205" s="23" t="inlineStr"/>
    </row>
  </sheetData>
  <autoFilter ref="A5:U205"/>
  <mergeCells count="3">
    <mergeCell ref="A1:U1"/>
    <mergeCell ref="A2:U2"/>
    <mergeCell ref="A3:U3"/>
  </mergeCells>
  <conditionalFormatting sqref="Q6:R205">
    <cfRule type="expression" priority="1" dxfId="2">
      <formula>AND($Q6&lt;&gt;"Payé",$Q6&lt;&gt;"Annulé",$R6&lt;TODAY(),$R6&lt;&gt;"")</formula>
    </cfRule>
  </conditionalFormatting>
  <conditionalFormatting sqref="Q6:Q205">
    <cfRule type="expression" priority="2" dxfId="2">
      <formula>$Q6="Paiement partiel"</formula>
    </cfRule>
  </conditionalFormatting>
  <conditionalFormatting sqref="D6:D205">
    <cfRule type="expression" priority="3" dxfId="3">
      <formula>AND($B6&lt;&gt;"",$D6="")</formula>
    </cfRule>
  </conditionalFormatting>
  <conditionalFormatting sqref="S6:S205">
    <cfRule type="expression" priority="4" dxfId="2">
      <formula>AND($S6&lt;&gt;"",$Q6&lt;&gt;"Payé")</formula>
    </cfRule>
  </conditionalFormatting>
  <dataValidations count="11">
    <dataValidation sqref="B6:B205" showErrorMessage="1" showInputMessage="1" allowBlank="1" errorTitle="Valeur invalide" error="Entrez une date valide au format AAAA-MM-JJ." type="date" operator="between">
      <formula1>DATE(2020,1,1)</formula1>
      <formula2>DATE(2100,12,31)</formula2>
    </dataValidation>
    <dataValidation sqref="C6:C205" showErrorMessage="1" showInputMessage="1" allowBlank="1" errorTitle="Valeur invalide" error="Sélectionnez une valeur dans la liste proposée." type="list">
      <formula1>='Fournisseurs'!$B$5:$B$204</formula1>
    </dataValidation>
    <dataValidation sqref="E6:E205" showErrorMessage="1" showInputMessage="1" allowBlank="1" errorTitle="Valeur invalide" error="Sélectionnez une valeur dans la liste proposée." type="list">
      <formula1>='Paramètres'!$E$6:$E$16</formula1>
    </dataValidation>
    <dataValidation sqref="G6:G205" showErrorMessage="1" showInputMessage="1" allowBlank="1" errorTitle="Valeur invalide" error="Sélectionnez une valeur dans la liste proposée." type="list">
      <formula1>='Paramètres'!$K$6:$K$11</formula1>
    </dataValidation>
    <dataValidation sqref="H6:H205" showErrorMessage="1" showInputMessage="1" allowBlank="1" errorTitle="Valeur invalide" error="Entrez une quantité supérieure à zéro." type="decimal" operator="between">
      <formula1>0.000001</formula1>
      <formula2>100000</formula2>
    </dataValidation>
    <dataValidation sqref="I6:I205" showErrorMessage="1" showInputMessage="1" allowBlank="1" errorTitle="Valeur invalide" error="Entrez un montant positif ou égal à zéro." type="decimal" operator="greaterThanOrEqual">
      <formula1>0</formula1>
    </dataValidation>
    <dataValidation sqref="K6:K205" showErrorMessage="1" showInputMessage="1" allowBlank="1" errorTitle="Valeur invalide" error="Sélectionnez une valeur dans la liste proposée." type="list">
      <formula1>='Paramètres'!$A$6:$A$8</formula1>
    </dataValidation>
    <dataValidation sqref="Q6:Q205" showErrorMessage="1" showInputMessage="1" allowBlank="1" errorTitle="Valeur invalide" error="Sélectionnez une valeur dans la liste proposée." type="list">
      <formula1>='Paramètres'!$I$6:$I$9</formula1>
    </dataValidation>
    <dataValidation sqref="R6:R205" showErrorMessage="1" showInputMessage="1" allowBlank="1" errorTitle="Valeur invalide" error="Entrez une date valide au format AAAA-MM-JJ." type="date" operator="between">
      <formula1>DATE(2020,1,1)</formula1>
      <formula2>DATE(2100,12,31)</formula2>
    </dataValidation>
    <dataValidation sqref="S6:S205" showErrorMessage="1" showInputMessage="1" allowBlank="1" errorTitle="Valeur invalide" error="Entrez une date valide au format AAAA-MM-JJ." type="date" operator="between">
      <formula1>DATE(2020,1,1)</formula1>
      <formula2>DATE(2100,12,31)</formula2>
    </dataValidation>
    <dataValidation sqref="T6:T205" showErrorMessage="1" showInputMessage="1" allowBlank="1" errorTitle="Valeur invalide" error="Sélectionnez une valeur dans la liste proposée." type="list">
      <formula1>='Paramètres'!$G$6:$G$11</formula1>
    </dataValidation>
  </dataValidations>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fitToPage="1"/>
  </sheetPr>
  <dimension ref="A1:H204"/>
  <sheetViews>
    <sheetView showGridLines="0" workbookViewId="0">
      <pane ySplit="4" topLeftCell="A5" activePane="bottomLeft" state="frozen"/>
      <selection pane="bottomLeft" activeCell="A1" sqref="A1"/>
    </sheetView>
  </sheetViews>
  <sheetFormatPr baseColWidth="8" defaultRowHeight="15"/>
  <cols>
    <col width="18" customWidth="1" min="1" max="1"/>
    <col width="29" customWidth="1" min="2" max="2"/>
    <col width="24" customWidth="1" min="3" max="3"/>
    <col width="32" customWidth="1" min="4" max="4"/>
    <col width="18" customWidth="1" min="5" max="5"/>
    <col width="18" customWidth="1" min="6" max="6"/>
    <col width="18" customWidth="1" min="7" max="7"/>
    <col width="18" customWidth="1" min="8" max="8"/>
  </cols>
  <sheetData>
    <row r="1" ht="26" customHeight="1">
      <c r="A1" s="1" t="inlineStr">
        <is>
          <t>Répertoire des fournisseurs</t>
        </is>
      </c>
    </row>
    <row r="2" ht="32" customHeight="1">
      <c r="A2" s="2" t="inlineStr">
        <is>
          <t>Ajoutez ou mettez à jour les fournisseurs avant de saisir les achats. Les noms de cette liste alimentent le menu déroulant de la feuille Achats.</t>
        </is>
      </c>
    </row>
    <row r="4" ht="32" customHeight="1">
      <c r="A4" s="18" t="inlineStr">
        <is>
          <t>Code fournisseur</t>
        </is>
      </c>
      <c r="B4" s="18" t="inlineStr">
        <is>
          <t>Fournisseur</t>
        </is>
      </c>
      <c r="C4" s="18" t="inlineStr">
        <is>
          <t>Personne-ressource</t>
        </is>
      </c>
      <c r="D4" s="18" t="inlineStr">
        <is>
          <t>Courriel</t>
        </is>
      </c>
      <c r="E4" s="18" t="inlineStr">
        <is>
          <t>Téléphone</t>
        </is>
      </c>
      <c r="F4" s="18" t="inlineStr">
        <is>
          <t>Conditions de paiement (jours)</t>
        </is>
      </c>
      <c r="G4" s="18" t="inlineStr">
        <is>
          <t>No TPS</t>
        </is>
      </c>
      <c r="H4" s="18" t="inlineStr">
        <is>
          <t>No TVQ</t>
        </is>
      </c>
    </row>
    <row r="5">
      <c r="A5" s="22" t="inlineStr">
        <is>
          <t>FOUR-001</t>
        </is>
      </c>
      <c r="B5" s="23" t="inlineStr">
        <is>
          <t>Bureau en Gros</t>
        </is>
      </c>
      <c r="C5" s="23" t="inlineStr">
        <is>
          <t>Service aux comptes</t>
        </is>
      </c>
      <c r="D5" s="28" t="inlineStr">
        <is>
          <t>comptes@bureauengros.ca</t>
        </is>
      </c>
      <c r="E5" s="22" t="inlineStr">
        <is>
          <t>514-555-0142</t>
        </is>
      </c>
      <c r="F5" s="21" t="n">
        <v>30</v>
      </c>
      <c r="G5" s="22" t="inlineStr"/>
      <c r="H5" s="22" t="inlineStr"/>
    </row>
    <row r="6">
      <c r="A6" s="22" t="inlineStr">
        <is>
          <t>FOUR-002</t>
        </is>
      </c>
      <c r="B6" s="23" t="inlineStr">
        <is>
          <t>Vidéotron Affaires</t>
        </is>
      </c>
      <c r="C6" s="23" t="inlineStr">
        <is>
          <t>Soutien aux entreprises</t>
        </is>
      </c>
      <c r="D6" s="28" t="inlineStr">
        <is>
          <t>affaires@videotron.ca</t>
        </is>
      </c>
      <c r="E6" s="22" t="inlineStr">
        <is>
          <t>514-555-0188</t>
        </is>
      </c>
      <c r="F6" s="21" t="n">
        <v>30</v>
      </c>
      <c r="G6" s="22" t="inlineStr"/>
      <c r="H6" s="22" t="inlineStr"/>
    </row>
    <row r="7">
      <c r="A7" s="22" t="inlineStr">
        <is>
          <t>FOUR-003</t>
        </is>
      </c>
      <c r="B7" s="23" t="inlineStr">
        <is>
          <t>Adobe Canada</t>
        </is>
      </c>
      <c r="C7" s="23" t="inlineStr">
        <is>
          <t>Facturation</t>
        </is>
      </c>
      <c r="D7" s="28" t="inlineStr">
        <is>
          <t>facturation@adobe.ca</t>
        </is>
      </c>
      <c r="E7" s="22" t="inlineStr">
        <is>
          <t>1-800-833-6687</t>
        </is>
      </c>
      <c r="F7" s="21" t="n">
        <v>0</v>
      </c>
      <c r="G7" s="22" t="inlineStr"/>
      <c r="H7" s="22" t="inlineStr"/>
    </row>
    <row r="8">
      <c r="A8" s="22" t="inlineStr">
        <is>
          <t>FOUR-004</t>
        </is>
      </c>
      <c r="B8" s="23" t="inlineStr">
        <is>
          <t>Imprimerie du Vieux-Port</t>
        </is>
      </c>
      <c r="C8" s="23" t="inlineStr">
        <is>
          <t>Marie Tremblay</t>
        </is>
      </c>
      <c r="D8" s="28" t="inlineStr">
        <is>
          <t>m.tremblay@imprimerievp.ca</t>
        </is>
      </c>
      <c r="E8" s="22" t="inlineStr">
        <is>
          <t>418-555-0127</t>
        </is>
      </c>
      <c r="F8" s="21" t="n">
        <v>30</v>
      </c>
      <c r="G8" s="22" t="inlineStr"/>
      <c r="H8" s="22" t="inlineStr"/>
    </row>
    <row r="9">
      <c r="A9" s="22" t="inlineStr">
        <is>
          <t>FOUR-005</t>
        </is>
      </c>
      <c r="B9" s="23" t="inlineStr">
        <is>
          <t>Petro-Canada</t>
        </is>
      </c>
      <c r="C9" s="23" t="inlineStr">
        <is>
          <t>Comptes commerciaux</t>
        </is>
      </c>
      <c r="D9" s="28" t="inlineStr">
        <is>
          <t>commercial@petro-canada.ca</t>
        </is>
      </c>
      <c r="E9" s="22" t="inlineStr">
        <is>
          <t>1-800-555-0199</t>
        </is>
      </c>
      <c r="F9" s="21" t="n">
        <v>0</v>
      </c>
      <c r="G9" s="22" t="inlineStr"/>
      <c r="H9" s="22" t="inlineStr"/>
    </row>
    <row r="10">
      <c r="A10" s="22" t="inlineStr">
        <is>
          <t>FOUR-006</t>
        </is>
      </c>
      <c r="B10" s="23" t="inlineStr">
        <is>
          <t>Solutions TI Boréal</t>
        </is>
      </c>
      <c r="C10" s="23" t="inlineStr">
        <is>
          <t>Alexis Gagnon</t>
        </is>
      </c>
      <c r="D10" s="28" t="inlineStr">
        <is>
          <t>alexis@tiboreal.ca</t>
        </is>
      </c>
      <c r="E10" s="22" t="inlineStr">
        <is>
          <t>514-555-0164</t>
        </is>
      </c>
      <c r="F10" s="21" t="n">
        <v>15</v>
      </c>
      <c r="G10" s="22" t="inlineStr"/>
      <c r="H10" s="22" t="inlineStr"/>
    </row>
    <row r="11">
      <c r="A11" s="22" t="inlineStr"/>
      <c r="B11" s="23" t="inlineStr"/>
      <c r="C11" s="23" t="inlineStr"/>
      <c r="D11" s="28" t="inlineStr"/>
      <c r="E11" s="22" t="inlineStr"/>
      <c r="F11" s="21" t="inlineStr"/>
      <c r="G11" s="22" t="inlineStr"/>
      <c r="H11" s="22" t="inlineStr"/>
    </row>
    <row r="12">
      <c r="A12" s="22" t="inlineStr"/>
      <c r="B12" s="23" t="inlineStr"/>
      <c r="C12" s="23" t="inlineStr"/>
      <c r="D12" s="28" t="inlineStr"/>
      <c r="E12" s="22" t="inlineStr"/>
      <c r="F12" s="21" t="inlineStr"/>
      <c r="G12" s="22" t="inlineStr"/>
      <c r="H12" s="22" t="inlineStr"/>
    </row>
    <row r="13">
      <c r="A13" s="22" t="inlineStr"/>
      <c r="B13" s="23" t="inlineStr"/>
      <c r="C13" s="23" t="inlineStr"/>
      <c r="D13" s="28" t="inlineStr"/>
      <c r="E13" s="22" t="inlineStr"/>
      <c r="F13" s="21" t="inlineStr"/>
      <c r="G13" s="22" t="inlineStr"/>
      <c r="H13" s="22" t="inlineStr"/>
    </row>
    <row r="14">
      <c r="A14" s="22" t="inlineStr"/>
      <c r="B14" s="23" t="inlineStr"/>
      <c r="C14" s="23" t="inlineStr"/>
      <c r="D14" s="28" t="inlineStr"/>
      <c r="E14" s="22" t="inlineStr"/>
      <c r="F14" s="21" t="inlineStr"/>
      <c r="G14" s="22" t="inlineStr"/>
      <c r="H14" s="22" t="inlineStr"/>
    </row>
    <row r="15">
      <c r="A15" s="22" t="inlineStr"/>
      <c r="B15" s="23" t="inlineStr"/>
      <c r="C15" s="23" t="inlineStr"/>
      <c r="D15" s="28" t="inlineStr"/>
      <c r="E15" s="22" t="inlineStr"/>
      <c r="F15" s="21" t="inlineStr"/>
      <c r="G15" s="22" t="inlineStr"/>
      <c r="H15" s="22" t="inlineStr"/>
    </row>
    <row r="16">
      <c r="A16" s="22" t="inlineStr"/>
      <c r="B16" s="23" t="inlineStr"/>
      <c r="C16" s="23" t="inlineStr"/>
      <c r="D16" s="28" t="inlineStr"/>
      <c r="E16" s="22" t="inlineStr"/>
      <c r="F16" s="21" t="inlineStr"/>
      <c r="G16" s="22" t="inlineStr"/>
      <c r="H16" s="22" t="inlineStr"/>
    </row>
    <row r="17">
      <c r="A17" s="22" t="inlineStr"/>
      <c r="B17" s="23" t="inlineStr"/>
      <c r="C17" s="23" t="inlineStr"/>
      <c r="D17" s="28" t="inlineStr"/>
      <c r="E17" s="22" t="inlineStr"/>
      <c r="F17" s="21" t="inlineStr"/>
      <c r="G17" s="22" t="inlineStr"/>
      <c r="H17" s="22" t="inlineStr"/>
    </row>
    <row r="18">
      <c r="A18" s="22" t="inlineStr"/>
      <c r="B18" s="23" t="inlineStr"/>
      <c r="C18" s="23" t="inlineStr"/>
      <c r="D18" s="28" t="inlineStr"/>
      <c r="E18" s="22" t="inlineStr"/>
      <c r="F18" s="21" t="inlineStr"/>
      <c r="G18" s="22" t="inlineStr"/>
      <c r="H18" s="22" t="inlineStr"/>
    </row>
    <row r="19">
      <c r="A19" s="22" t="inlineStr"/>
      <c r="B19" s="23" t="inlineStr"/>
      <c r="C19" s="23" t="inlineStr"/>
      <c r="D19" s="28" t="inlineStr"/>
      <c r="E19" s="22" t="inlineStr"/>
      <c r="F19" s="21" t="inlineStr"/>
      <c r="G19" s="22" t="inlineStr"/>
      <c r="H19" s="22" t="inlineStr"/>
    </row>
    <row r="20">
      <c r="A20" s="22" t="inlineStr"/>
      <c r="B20" s="23" t="inlineStr"/>
      <c r="C20" s="23" t="inlineStr"/>
      <c r="D20" s="28" t="inlineStr"/>
      <c r="E20" s="22" t="inlineStr"/>
      <c r="F20" s="21" t="inlineStr"/>
      <c r="G20" s="22" t="inlineStr"/>
      <c r="H20" s="22" t="inlineStr"/>
    </row>
    <row r="21">
      <c r="A21" s="22" t="inlineStr"/>
      <c r="B21" s="23" t="inlineStr"/>
      <c r="C21" s="23" t="inlineStr"/>
      <c r="D21" s="28" t="inlineStr"/>
      <c r="E21" s="22" t="inlineStr"/>
      <c r="F21" s="21" t="inlineStr"/>
      <c r="G21" s="22" t="inlineStr"/>
      <c r="H21" s="22" t="inlineStr"/>
    </row>
    <row r="22">
      <c r="A22" s="22" t="inlineStr"/>
      <c r="B22" s="23" t="inlineStr"/>
      <c r="C22" s="23" t="inlineStr"/>
      <c r="D22" s="28" t="inlineStr"/>
      <c r="E22" s="22" t="inlineStr"/>
      <c r="F22" s="21" t="inlineStr"/>
      <c r="G22" s="22" t="inlineStr"/>
      <c r="H22" s="22" t="inlineStr"/>
    </row>
    <row r="23">
      <c r="A23" s="22" t="inlineStr"/>
      <c r="B23" s="23" t="inlineStr"/>
      <c r="C23" s="23" t="inlineStr"/>
      <c r="D23" s="28" t="inlineStr"/>
      <c r="E23" s="22" t="inlineStr"/>
      <c r="F23" s="21" t="inlineStr"/>
      <c r="G23" s="22" t="inlineStr"/>
      <c r="H23" s="22" t="inlineStr"/>
    </row>
    <row r="24">
      <c r="A24" s="22" t="inlineStr"/>
      <c r="B24" s="23" t="inlineStr"/>
      <c r="C24" s="23" t="inlineStr"/>
      <c r="D24" s="28" t="inlineStr"/>
      <c r="E24" s="22" t="inlineStr"/>
      <c r="F24" s="21" t="inlineStr"/>
      <c r="G24" s="22" t="inlineStr"/>
      <c r="H24" s="22" t="inlineStr"/>
    </row>
    <row r="25">
      <c r="A25" s="22" t="inlineStr"/>
      <c r="B25" s="23" t="inlineStr"/>
      <c r="C25" s="23" t="inlineStr"/>
      <c r="D25" s="28" t="inlineStr"/>
      <c r="E25" s="22" t="inlineStr"/>
      <c r="F25" s="21" t="inlineStr"/>
      <c r="G25" s="22" t="inlineStr"/>
      <c r="H25" s="22" t="inlineStr"/>
    </row>
    <row r="26">
      <c r="A26" s="22" t="inlineStr"/>
      <c r="B26" s="23" t="inlineStr"/>
      <c r="C26" s="23" t="inlineStr"/>
      <c r="D26" s="28" t="inlineStr"/>
      <c r="E26" s="22" t="inlineStr"/>
      <c r="F26" s="21" t="inlineStr"/>
      <c r="G26" s="22" t="inlineStr"/>
      <c r="H26" s="22" t="inlineStr"/>
    </row>
    <row r="27">
      <c r="A27" s="22" t="inlineStr"/>
      <c r="B27" s="23" t="inlineStr"/>
      <c r="C27" s="23" t="inlineStr"/>
      <c r="D27" s="28" t="inlineStr"/>
      <c r="E27" s="22" t="inlineStr"/>
      <c r="F27" s="21" t="inlineStr"/>
      <c r="G27" s="22" t="inlineStr"/>
      <c r="H27" s="22" t="inlineStr"/>
    </row>
    <row r="28">
      <c r="A28" s="22" t="inlineStr"/>
      <c r="B28" s="23" t="inlineStr"/>
      <c r="C28" s="23" t="inlineStr"/>
      <c r="D28" s="28" t="inlineStr"/>
      <c r="E28" s="22" t="inlineStr"/>
      <c r="F28" s="21" t="inlineStr"/>
      <c r="G28" s="22" t="inlineStr"/>
      <c r="H28" s="22" t="inlineStr"/>
    </row>
    <row r="29">
      <c r="A29" s="22" t="inlineStr"/>
      <c r="B29" s="23" t="inlineStr"/>
      <c r="C29" s="23" t="inlineStr"/>
      <c r="D29" s="28" t="inlineStr"/>
      <c r="E29" s="22" t="inlineStr"/>
      <c r="F29" s="21" t="inlineStr"/>
      <c r="G29" s="22" t="inlineStr"/>
      <c r="H29" s="22" t="inlineStr"/>
    </row>
    <row r="30">
      <c r="A30" s="22" t="inlineStr"/>
      <c r="B30" s="23" t="inlineStr"/>
      <c r="C30" s="23" t="inlineStr"/>
      <c r="D30" s="28" t="inlineStr"/>
      <c r="E30" s="22" t="inlineStr"/>
      <c r="F30" s="21" t="inlineStr"/>
      <c r="G30" s="22" t="inlineStr"/>
      <c r="H30" s="22" t="inlineStr"/>
    </row>
    <row r="31">
      <c r="A31" s="22" t="inlineStr"/>
      <c r="B31" s="23" t="inlineStr"/>
      <c r="C31" s="23" t="inlineStr"/>
      <c r="D31" s="28" t="inlineStr"/>
      <c r="E31" s="22" t="inlineStr"/>
      <c r="F31" s="21" t="inlineStr"/>
      <c r="G31" s="22" t="inlineStr"/>
      <c r="H31" s="22" t="inlineStr"/>
    </row>
    <row r="32">
      <c r="A32" s="22" t="inlineStr"/>
      <c r="B32" s="23" t="inlineStr"/>
      <c r="C32" s="23" t="inlineStr"/>
      <c r="D32" s="28" t="inlineStr"/>
      <c r="E32" s="22" t="inlineStr"/>
      <c r="F32" s="21" t="inlineStr"/>
      <c r="G32" s="22" t="inlineStr"/>
      <c r="H32" s="22" t="inlineStr"/>
    </row>
    <row r="33">
      <c r="A33" s="22" t="inlineStr"/>
      <c r="B33" s="23" t="inlineStr"/>
      <c r="C33" s="23" t="inlineStr"/>
      <c r="D33" s="28" t="inlineStr"/>
      <c r="E33" s="22" t="inlineStr"/>
      <c r="F33" s="21" t="inlineStr"/>
      <c r="G33" s="22" t="inlineStr"/>
      <c r="H33" s="22" t="inlineStr"/>
    </row>
    <row r="34">
      <c r="A34" s="22" t="inlineStr"/>
      <c r="B34" s="23" t="inlineStr"/>
      <c r="C34" s="23" t="inlineStr"/>
      <c r="D34" s="28" t="inlineStr"/>
      <c r="E34" s="22" t="inlineStr"/>
      <c r="F34" s="21" t="inlineStr"/>
      <c r="G34" s="22" t="inlineStr"/>
      <c r="H34" s="22" t="inlineStr"/>
    </row>
    <row r="35">
      <c r="A35" s="22" t="inlineStr"/>
      <c r="B35" s="23" t="inlineStr"/>
      <c r="C35" s="23" t="inlineStr"/>
      <c r="D35" s="28" t="inlineStr"/>
      <c r="E35" s="22" t="inlineStr"/>
      <c r="F35" s="21" t="inlineStr"/>
      <c r="G35" s="22" t="inlineStr"/>
      <c r="H35" s="22" t="inlineStr"/>
    </row>
    <row r="36">
      <c r="A36" s="22" t="inlineStr"/>
      <c r="B36" s="23" t="inlineStr"/>
      <c r="C36" s="23" t="inlineStr"/>
      <c r="D36" s="28" t="inlineStr"/>
      <c r="E36" s="22" t="inlineStr"/>
      <c r="F36" s="21" t="inlineStr"/>
      <c r="G36" s="22" t="inlineStr"/>
      <c r="H36" s="22" t="inlineStr"/>
    </row>
    <row r="37">
      <c r="A37" s="22" t="inlineStr"/>
      <c r="B37" s="23" t="inlineStr"/>
      <c r="C37" s="23" t="inlineStr"/>
      <c r="D37" s="28" t="inlineStr"/>
      <c r="E37" s="22" t="inlineStr"/>
      <c r="F37" s="21" t="inlineStr"/>
      <c r="G37" s="22" t="inlineStr"/>
      <c r="H37" s="22" t="inlineStr"/>
    </row>
    <row r="38">
      <c r="A38" s="22" t="inlineStr"/>
      <c r="B38" s="23" t="inlineStr"/>
      <c r="C38" s="23" t="inlineStr"/>
      <c r="D38" s="28" t="inlineStr"/>
      <c r="E38" s="22" t="inlineStr"/>
      <c r="F38" s="21" t="inlineStr"/>
      <c r="G38" s="22" t="inlineStr"/>
      <c r="H38" s="22" t="inlineStr"/>
    </row>
    <row r="39">
      <c r="A39" s="22" t="inlineStr"/>
      <c r="B39" s="23" t="inlineStr"/>
      <c r="C39" s="23" t="inlineStr"/>
      <c r="D39" s="28" t="inlineStr"/>
      <c r="E39" s="22" t="inlineStr"/>
      <c r="F39" s="21" t="inlineStr"/>
      <c r="G39" s="22" t="inlineStr"/>
      <c r="H39" s="22" t="inlineStr"/>
    </row>
    <row r="40">
      <c r="A40" s="22" t="inlineStr"/>
      <c r="B40" s="23" t="inlineStr"/>
      <c r="C40" s="23" t="inlineStr"/>
      <c r="D40" s="28" t="inlineStr"/>
      <c r="E40" s="22" t="inlineStr"/>
      <c r="F40" s="21" t="inlineStr"/>
      <c r="G40" s="22" t="inlineStr"/>
      <c r="H40" s="22" t="inlineStr"/>
    </row>
    <row r="41">
      <c r="A41" s="22" t="inlineStr"/>
      <c r="B41" s="23" t="inlineStr"/>
      <c r="C41" s="23" t="inlineStr"/>
      <c r="D41" s="28" t="inlineStr"/>
      <c r="E41" s="22" t="inlineStr"/>
      <c r="F41" s="21" t="inlineStr"/>
      <c r="G41" s="22" t="inlineStr"/>
      <c r="H41" s="22" t="inlineStr"/>
    </row>
    <row r="42">
      <c r="A42" s="22" t="inlineStr"/>
      <c r="B42" s="23" t="inlineStr"/>
      <c r="C42" s="23" t="inlineStr"/>
      <c r="D42" s="28" t="inlineStr"/>
      <c r="E42" s="22" t="inlineStr"/>
      <c r="F42" s="21" t="inlineStr"/>
      <c r="G42" s="22" t="inlineStr"/>
      <c r="H42" s="22" t="inlineStr"/>
    </row>
    <row r="43">
      <c r="A43" s="22" t="inlineStr"/>
      <c r="B43" s="23" t="inlineStr"/>
      <c r="C43" s="23" t="inlineStr"/>
      <c r="D43" s="28" t="inlineStr"/>
      <c r="E43" s="22" t="inlineStr"/>
      <c r="F43" s="21" t="inlineStr"/>
      <c r="G43" s="22" t="inlineStr"/>
      <c r="H43" s="22" t="inlineStr"/>
    </row>
    <row r="44">
      <c r="A44" s="22" t="inlineStr"/>
      <c r="B44" s="23" t="inlineStr"/>
      <c r="C44" s="23" t="inlineStr"/>
      <c r="D44" s="28" t="inlineStr"/>
      <c r="E44" s="22" t="inlineStr"/>
      <c r="F44" s="21" t="inlineStr"/>
      <c r="G44" s="22" t="inlineStr"/>
      <c r="H44" s="22" t="inlineStr"/>
    </row>
    <row r="45">
      <c r="A45" s="22" t="inlineStr"/>
      <c r="B45" s="23" t="inlineStr"/>
      <c r="C45" s="23" t="inlineStr"/>
      <c r="D45" s="28" t="inlineStr"/>
      <c r="E45" s="22" t="inlineStr"/>
      <c r="F45" s="21" t="inlineStr"/>
      <c r="G45" s="22" t="inlineStr"/>
      <c r="H45" s="22" t="inlineStr"/>
    </row>
    <row r="46">
      <c r="A46" s="22" t="inlineStr"/>
      <c r="B46" s="23" t="inlineStr"/>
      <c r="C46" s="23" t="inlineStr"/>
      <c r="D46" s="28" t="inlineStr"/>
      <c r="E46" s="22" t="inlineStr"/>
      <c r="F46" s="21" t="inlineStr"/>
      <c r="G46" s="22" t="inlineStr"/>
      <c r="H46" s="22" t="inlineStr"/>
    </row>
    <row r="47">
      <c r="A47" s="22" t="inlineStr"/>
      <c r="B47" s="23" t="inlineStr"/>
      <c r="C47" s="23" t="inlineStr"/>
      <c r="D47" s="28" t="inlineStr"/>
      <c r="E47" s="22" t="inlineStr"/>
      <c r="F47" s="21" t="inlineStr"/>
      <c r="G47" s="22" t="inlineStr"/>
      <c r="H47" s="22" t="inlineStr"/>
    </row>
    <row r="48">
      <c r="A48" s="22" t="inlineStr"/>
      <c r="B48" s="23" t="inlineStr"/>
      <c r="C48" s="23" t="inlineStr"/>
      <c r="D48" s="28" t="inlineStr"/>
      <c r="E48" s="22" t="inlineStr"/>
      <c r="F48" s="21" t="inlineStr"/>
      <c r="G48" s="22" t="inlineStr"/>
      <c r="H48" s="22" t="inlineStr"/>
    </row>
    <row r="49">
      <c r="A49" s="22" t="inlineStr"/>
      <c r="B49" s="23" t="inlineStr"/>
      <c r="C49" s="23" t="inlineStr"/>
      <c r="D49" s="28" t="inlineStr"/>
      <c r="E49" s="22" t="inlineStr"/>
      <c r="F49" s="21" t="inlineStr"/>
      <c r="G49" s="22" t="inlineStr"/>
      <c r="H49" s="22" t="inlineStr"/>
    </row>
    <row r="50">
      <c r="A50" s="22" t="inlineStr"/>
      <c r="B50" s="23" t="inlineStr"/>
      <c r="C50" s="23" t="inlineStr"/>
      <c r="D50" s="28" t="inlineStr"/>
      <c r="E50" s="22" t="inlineStr"/>
      <c r="F50" s="21" t="inlineStr"/>
      <c r="G50" s="22" t="inlineStr"/>
      <c r="H50" s="22" t="inlineStr"/>
    </row>
    <row r="51">
      <c r="A51" s="22" t="inlineStr"/>
      <c r="B51" s="23" t="inlineStr"/>
      <c r="C51" s="23" t="inlineStr"/>
      <c r="D51" s="28" t="inlineStr"/>
      <c r="E51" s="22" t="inlineStr"/>
      <c r="F51" s="21" t="inlineStr"/>
      <c r="G51" s="22" t="inlineStr"/>
      <c r="H51" s="22" t="inlineStr"/>
    </row>
    <row r="52">
      <c r="A52" s="22" t="inlineStr"/>
      <c r="B52" s="23" t="inlineStr"/>
      <c r="C52" s="23" t="inlineStr"/>
      <c r="D52" s="28" t="inlineStr"/>
      <c r="E52" s="22" t="inlineStr"/>
      <c r="F52" s="21" t="inlineStr"/>
      <c r="G52" s="22" t="inlineStr"/>
      <c r="H52" s="22" t="inlineStr"/>
    </row>
    <row r="53">
      <c r="A53" s="22" t="inlineStr"/>
      <c r="B53" s="23" t="inlineStr"/>
      <c r="C53" s="23" t="inlineStr"/>
      <c r="D53" s="28" t="inlineStr"/>
      <c r="E53" s="22" t="inlineStr"/>
      <c r="F53" s="21" t="inlineStr"/>
      <c r="G53" s="22" t="inlineStr"/>
      <c r="H53" s="22" t="inlineStr"/>
    </row>
    <row r="54">
      <c r="A54" s="22" t="inlineStr"/>
      <c r="B54" s="23" t="inlineStr"/>
      <c r="C54" s="23" t="inlineStr"/>
      <c r="D54" s="28" t="inlineStr"/>
      <c r="E54" s="22" t="inlineStr"/>
      <c r="F54" s="21" t="inlineStr"/>
      <c r="G54" s="22" t="inlineStr"/>
      <c r="H54" s="22" t="inlineStr"/>
    </row>
    <row r="55">
      <c r="A55" s="22" t="inlineStr"/>
      <c r="B55" s="23" t="inlineStr"/>
      <c r="C55" s="23" t="inlineStr"/>
      <c r="D55" s="28" t="inlineStr"/>
      <c r="E55" s="22" t="inlineStr"/>
      <c r="F55" s="21" t="inlineStr"/>
      <c r="G55" s="22" t="inlineStr"/>
      <c r="H55" s="22" t="inlineStr"/>
    </row>
    <row r="56">
      <c r="A56" s="22" t="inlineStr"/>
      <c r="B56" s="23" t="inlineStr"/>
      <c r="C56" s="23" t="inlineStr"/>
      <c r="D56" s="28" t="inlineStr"/>
      <c r="E56" s="22" t="inlineStr"/>
      <c r="F56" s="21" t="inlineStr"/>
      <c r="G56" s="22" t="inlineStr"/>
      <c r="H56" s="22" t="inlineStr"/>
    </row>
    <row r="57">
      <c r="A57" s="22" t="inlineStr"/>
      <c r="B57" s="23" t="inlineStr"/>
      <c r="C57" s="23" t="inlineStr"/>
      <c r="D57" s="28" t="inlineStr"/>
      <c r="E57" s="22" t="inlineStr"/>
      <c r="F57" s="21" t="inlineStr"/>
      <c r="G57" s="22" t="inlineStr"/>
      <c r="H57" s="22" t="inlineStr"/>
    </row>
    <row r="58">
      <c r="A58" s="22" t="inlineStr"/>
      <c r="B58" s="23" t="inlineStr"/>
      <c r="C58" s="23" t="inlineStr"/>
      <c r="D58" s="28" t="inlineStr"/>
      <c r="E58" s="22" t="inlineStr"/>
      <c r="F58" s="21" t="inlineStr"/>
      <c r="G58" s="22" t="inlineStr"/>
      <c r="H58" s="22" t="inlineStr"/>
    </row>
    <row r="59">
      <c r="A59" s="22" t="inlineStr"/>
      <c r="B59" s="23" t="inlineStr"/>
      <c r="C59" s="23" t="inlineStr"/>
      <c r="D59" s="28" t="inlineStr"/>
      <c r="E59" s="22" t="inlineStr"/>
      <c r="F59" s="21" t="inlineStr"/>
      <c r="G59" s="22" t="inlineStr"/>
      <c r="H59" s="22" t="inlineStr"/>
    </row>
    <row r="60">
      <c r="A60" s="22" t="inlineStr"/>
      <c r="B60" s="23" t="inlineStr"/>
      <c r="C60" s="23" t="inlineStr"/>
      <c r="D60" s="28" t="inlineStr"/>
      <c r="E60" s="22" t="inlineStr"/>
      <c r="F60" s="21" t="inlineStr"/>
      <c r="G60" s="22" t="inlineStr"/>
      <c r="H60" s="22" t="inlineStr"/>
    </row>
    <row r="61">
      <c r="A61" s="22" t="inlineStr"/>
      <c r="B61" s="23" t="inlineStr"/>
      <c r="C61" s="23" t="inlineStr"/>
      <c r="D61" s="28" t="inlineStr"/>
      <c r="E61" s="22" t="inlineStr"/>
      <c r="F61" s="21" t="inlineStr"/>
      <c r="G61" s="22" t="inlineStr"/>
      <c r="H61" s="22" t="inlineStr"/>
    </row>
    <row r="62">
      <c r="A62" s="22" t="inlineStr"/>
      <c r="B62" s="23" t="inlineStr"/>
      <c r="C62" s="23" t="inlineStr"/>
      <c r="D62" s="28" t="inlineStr"/>
      <c r="E62" s="22" t="inlineStr"/>
      <c r="F62" s="21" t="inlineStr"/>
      <c r="G62" s="22" t="inlineStr"/>
      <c r="H62" s="22" t="inlineStr"/>
    </row>
    <row r="63">
      <c r="A63" s="22" t="inlineStr"/>
      <c r="B63" s="23" t="inlineStr"/>
      <c r="C63" s="23" t="inlineStr"/>
      <c r="D63" s="28" t="inlineStr"/>
      <c r="E63" s="22" t="inlineStr"/>
      <c r="F63" s="21" t="inlineStr"/>
      <c r="G63" s="22" t="inlineStr"/>
      <c r="H63" s="22" t="inlineStr"/>
    </row>
    <row r="64">
      <c r="A64" s="22" t="inlineStr"/>
      <c r="B64" s="23" t="inlineStr"/>
      <c r="C64" s="23" t="inlineStr"/>
      <c r="D64" s="28" t="inlineStr"/>
      <c r="E64" s="22" t="inlineStr"/>
      <c r="F64" s="21" t="inlineStr"/>
      <c r="G64" s="22" t="inlineStr"/>
      <c r="H64" s="22" t="inlineStr"/>
    </row>
    <row r="65">
      <c r="A65" s="22" t="inlineStr"/>
      <c r="B65" s="23" t="inlineStr"/>
      <c r="C65" s="23" t="inlineStr"/>
      <c r="D65" s="28" t="inlineStr"/>
      <c r="E65" s="22" t="inlineStr"/>
      <c r="F65" s="21" t="inlineStr"/>
      <c r="G65" s="22" t="inlineStr"/>
      <c r="H65" s="22" t="inlineStr"/>
    </row>
    <row r="66">
      <c r="A66" s="22" t="inlineStr"/>
      <c r="B66" s="23" t="inlineStr"/>
      <c r="C66" s="23" t="inlineStr"/>
      <c r="D66" s="28" t="inlineStr"/>
      <c r="E66" s="22" t="inlineStr"/>
      <c r="F66" s="21" t="inlineStr"/>
      <c r="G66" s="22" t="inlineStr"/>
      <c r="H66" s="22" t="inlineStr"/>
    </row>
    <row r="67">
      <c r="A67" s="22" t="inlineStr"/>
      <c r="B67" s="23" t="inlineStr"/>
      <c r="C67" s="23" t="inlineStr"/>
      <c r="D67" s="28" t="inlineStr"/>
      <c r="E67" s="22" t="inlineStr"/>
      <c r="F67" s="21" t="inlineStr"/>
      <c r="G67" s="22" t="inlineStr"/>
      <c r="H67" s="22" t="inlineStr"/>
    </row>
    <row r="68">
      <c r="A68" s="22" t="inlineStr"/>
      <c r="B68" s="23" t="inlineStr"/>
      <c r="C68" s="23" t="inlineStr"/>
      <c r="D68" s="28" t="inlineStr"/>
      <c r="E68" s="22" t="inlineStr"/>
      <c r="F68" s="21" t="inlineStr"/>
      <c r="G68" s="22" t="inlineStr"/>
      <c r="H68" s="22" t="inlineStr"/>
    </row>
    <row r="69">
      <c r="A69" s="22" t="inlineStr"/>
      <c r="B69" s="23" t="inlineStr"/>
      <c r="C69" s="23" t="inlineStr"/>
      <c r="D69" s="28" t="inlineStr"/>
      <c r="E69" s="22" t="inlineStr"/>
      <c r="F69" s="21" t="inlineStr"/>
      <c r="G69" s="22" t="inlineStr"/>
      <c r="H69" s="22" t="inlineStr"/>
    </row>
    <row r="70">
      <c r="A70" s="22" t="inlineStr"/>
      <c r="B70" s="23" t="inlineStr"/>
      <c r="C70" s="23" t="inlineStr"/>
      <c r="D70" s="28" t="inlineStr"/>
      <c r="E70" s="22" t="inlineStr"/>
      <c r="F70" s="21" t="inlineStr"/>
      <c r="G70" s="22" t="inlineStr"/>
      <c r="H70" s="22" t="inlineStr"/>
    </row>
    <row r="71">
      <c r="A71" s="22" t="inlineStr"/>
      <c r="B71" s="23" t="inlineStr"/>
      <c r="C71" s="23" t="inlineStr"/>
      <c r="D71" s="28" t="inlineStr"/>
      <c r="E71" s="22" t="inlineStr"/>
      <c r="F71" s="21" t="inlineStr"/>
      <c r="G71" s="22" t="inlineStr"/>
      <c r="H71" s="22" t="inlineStr"/>
    </row>
    <row r="72">
      <c r="A72" s="22" t="inlineStr"/>
      <c r="B72" s="23" t="inlineStr"/>
      <c r="C72" s="23" t="inlineStr"/>
      <c r="D72" s="28" t="inlineStr"/>
      <c r="E72" s="22" t="inlineStr"/>
      <c r="F72" s="21" t="inlineStr"/>
      <c r="G72" s="22" t="inlineStr"/>
      <c r="H72" s="22" t="inlineStr"/>
    </row>
    <row r="73">
      <c r="A73" s="22" t="inlineStr"/>
      <c r="B73" s="23" t="inlineStr"/>
      <c r="C73" s="23" t="inlineStr"/>
      <c r="D73" s="28" t="inlineStr"/>
      <c r="E73" s="22" t="inlineStr"/>
      <c r="F73" s="21" t="inlineStr"/>
      <c r="G73" s="22" t="inlineStr"/>
      <c r="H73" s="22" t="inlineStr"/>
    </row>
    <row r="74">
      <c r="A74" s="22" t="inlineStr"/>
      <c r="B74" s="23" t="inlineStr"/>
      <c r="C74" s="23" t="inlineStr"/>
      <c r="D74" s="28" t="inlineStr"/>
      <c r="E74" s="22" t="inlineStr"/>
      <c r="F74" s="21" t="inlineStr"/>
      <c r="G74" s="22" t="inlineStr"/>
      <c r="H74" s="22" t="inlineStr"/>
    </row>
    <row r="75">
      <c r="A75" s="22" t="inlineStr"/>
      <c r="B75" s="23" t="inlineStr"/>
      <c r="C75" s="23" t="inlineStr"/>
      <c r="D75" s="28" t="inlineStr"/>
      <c r="E75" s="22" t="inlineStr"/>
      <c r="F75" s="21" t="inlineStr"/>
      <c r="G75" s="22" t="inlineStr"/>
      <c r="H75" s="22" t="inlineStr"/>
    </row>
    <row r="76">
      <c r="A76" s="22" t="inlineStr"/>
      <c r="B76" s="23" t="inlineStr"/>
      <c r="C76" s="23" t="inlineStr"/>
      <c r="D76" s="28" t="inlineStr"/>
      <c r="E76" s="22" t="inlineStr"/>
      <c r="F76" s="21" t="inlineStr"/>
      <c r="G76" s="22" t="inlineStr"/>
      <c r="H76" s="22" t="inlineStr"/>
    </row>
    <row r="77">
      <c r="A77" s="22" t="inlineStr"/>
      <c r="B77" s="23" t="inlineStr"/>
      <c r="C77" s="23" t="inlineStr"/>
      <c r="D77" s="28" t="inlineStr"/>
      <c r="E77" s="22" t="inlineStr"/>
      <c r="F77" s="21" t="inlineStr"/>
      <c r="G77" s="22" t="inlineStr"/>
      <c r="H77" s="22" t="inlineStr"/>
    </row>
    <row r="78">
      <c r="A78" s="22" t="inlineStr"/>
      <c r="B78" s="23" t="inlineStr"/>
      <c r="C78" s="23" t="inlineStr"/>
      <c r="D78" s="28" t="inlineStr"/>
      <c r="E78" s="22" t="inlineStr"/>
      <c r="F78" s="21" t="inlineStr"/>
      <c r="G78" s="22" t="inlineStr"/>
      <c r="H78" s="22" t="inlineStr"/>
    </row>
    <row r="79">
      <c r="A79" s="22" t="inlineStr"/>
      <c r="B79" s="23" t="inlineStr"/>
      <c r="C79" s="23" t="inlineStr"/>
      <c r="D79" s="28" t="inlineStr"/>
      <c r="E79" s="22" t="inlineStr"/>
      <c r="F79" s="21" t="inlineStr"/>
      <c r="G79" s="22" t="inlineStr"/>
      <c r="H79" s="22" t="inlineStr"/>
    </row>
    <row r="80">
      <c r="A80" s="22" t="inlineStr"/>
      <c r="B80" s="23" t="inlineStr"/>
      <c r="C80" s="23" t="inlineStr"/>
      <c r="D80" s="28" t="inlineStr"/>
      <c r="E80" s="22" t="inlineStr"/>
      <c r="F80" s="21" t="inlineStr"/>
      <c r="G80" s="22" t="inlineStr"/>
      <c r="H80" s="22" t="inlineStr"/>
    </row>
    <row r="81">
      <c r="A81" s="22" t="inlineStr"/>
      <c r="B81" s="23" t="inlineStr"/>
      <c r="C81" s="23" t="inlineStr"/>
      <c r="D81" s="28" t="inlineStr"/>
      <c r="E81" s="22" t="inlineStr"/>
      <c r="F81" s="21" t="inlineStr"/>
      <c r="G81" s="22" t="inlineStr"/>
      <c r="H81" s="22" t="inlineStr"/>
    </row>
    <row r="82">
      <c r="A82" s="22" t="inlineStr"/>
      <c r="B82" s="23" t="inlineStr"/>
      <c r="C82" s="23" t="inlineStr"/>
      <c r="D82" s="28" t="inlineStr"/>
      <c r="E82" s="22" t="inlineStr"/>
      <c r="F82" s="21" t="inlineStr"/>
      <c r="G82" s="22" t="inlineStr"/>
      <c r="H82" s="22" t="inlineStr"/>
    </row>
    <row r="83">
      <c r="A83" s="22" t="inlineStr"/>
      <c r="B83" s="23" t="inlineStr"/>
      <c r="C83" s="23" t="inlineStr"/>
      <c r="D83" s="28" t="inlineStr"/>
      <c r="E83" s="22" t="inlineStr"/>
      <c r="F83" s="21" t="inlineStr"/>
      <c r="G83" s="22" t="inlineStr"/>
      <c r="H83" s="22" t="inlineStr"/>
    </row>
    <row r="84">
      <c r="A84" s="22" t="inlineStr"/>
      <c r="B84" s="23" t="inlineStr"/>
      <c r="C84" s="23" t="inlineStr"/>
      <c r="D84" s="28" t="inlineStr"/>
      <c r="E84" s="22" t="inlineStr"/>
      <c r="F84" s="21" t="inlineStr"/>
      <c r="G84" s="22" t="inlineStr"/>
      <c r="H84" s="22" t="inlineStr"/>
    </row>
    <row r="85">
      <c r="A85" s="22" t="inlineStr"/>
      <c r="B85" s="23" t="inlineStr"/>
      <c r="C85" s="23" t="inlineStr"/>
      <c r="D85" s="28" t="inlineStr"/>
      <c r="E85" s="22" t="inlineStr"/>
      <c r="F85" s="21" t="inlineStr"/>
      <c r="G85" s="22" t="inlineStr"/>
      <c r="H85" s="22" t="inlineStr"/>
    </row>
    <row r="86">
      <c r="A86" s="22" t="inlineStr"/>
      <c r="B86" s="23" t="inlineStr"/>
      <c r="C86" s="23" t="inlineStr"/>
      <c r="D86" s="28" t="inlineStr"/>
      <c r="E86" s="22" t="inlineStr"/>
      <c r="F86" s="21" t="inlineStr"/>
      <c r="G86" s="22" t="inlineStr"/>
      <c r="H86" s="22" t="inlineStr"/>
    </row>
    <row r="87">
      <c r="A87" s="22" t="inlineStr"/>
      <c r="B87" s="23" t="inlineStr"/>
      <c r="C87" s="23" t="inlineStr"/>
      <c r="D87" s="28" t="inlineStr"/>
      <c r="E87" s="22" t="inlineStr"/>
      <c r="F87" s="21" t="inlineStr"/>
      <c r="G87" s="22" t="inlineStr"/>
      <c r="H87" s="22" t="inlineStr"/>
    </row>
    <row r="88">
      <c r="A88" s="22" t="inlineStr"/>
      <c r="B88" s="23" t="inlineStr"/>
      <c r="C88" s="23" t="inlineStr"/>
      <c r="D88" s="28" t="inlineStr"/>
      <c r="E88" s="22" t="inlineStr"/>
      <c r="F88" s="21" t="inlineStr"/>
      <c r="G88" s="22" t="inlineStr"/>
      <c r="H88" s="22" t="inlineStr"/>
    </row>
    <row r="89">
      <c r="A89" s="22" t="inlineStr"/>
      <c r="B89" s="23" t="inlineStr"/>
      <c r="C89" s="23" t="inlineStr"/>
      <c r="D89" s="28" t="inlineStr"/>
      <c r="E89" s="22" t="inlineStr"/>
      <c r="F89" s="21" t="inlineStr"/>
      <c r="G89" s="22" t="inlineStr"/>
      <c r="H89" s="22" t="inlineStr"/>
    </row>
    <row r="90">
      <c r="A90" s="22" t="inlineStr"/>
      <c r="B90" s="23" t="inlineStr"/>
      <c r="C90" s="23" t="inlineStr"/>
      <c r="D90" s="28" t="inlineStr"/>
      <c r="E90" s="22" t="inlineStr"/>
      <c r="F90" s="21" t="inlineStr"/>
      <c r="G90" s="22" t="inlineStr"/>
      <c r="H90" s="22" t="inlineStr"/>
    </row>
    <row r="91">
      <c r="A91" s="22" t="inlineStr"/>
      <c r="B91" s="23" t="inlineStr"/>
      <c r="C91" s="23" t="inlineStr"/>
      <c r="D91" s="28" t="inlineStr"/>
      <c r="E91" s="22" t="inlineStr"/>
      <c r="F91" s="21" t="inlineStr"/>
      <c r="G91" s="22" t="inlineStr"/>
      <c r="H91" s="22" t="inlineStr"/>
    </row>
    <row r="92">
      <c r="A92" s="22" t="inlineStr"/>
      <c r="B92" s="23" t="inlineStr"/>
      <c r="C92" s="23" t="inlineStr"/>
      <c r="D92" s="28" t="inlineStr"/>
      <c r="E92" s="22" t="inlineStr"/>
      <c r="F92" s="21" t="inlineStr"/>
      <c r="G92" s="22" t="inlineStr"/>
      <c r="H92" s="22" t="inlineStr"/>
    </row>
    <row r="93">
      <c r="A93" s="22" t="inlineStr"/>
      <c r="B93" s="23" t="inlineStr"/>
      <c r="C93" s="23" t="inlineStr"/>
      <c r="D93" s="28" t="inlineStr"/>
      <c r="E93" s="22" t="inlineStr"/>
      <c r="F93" s="21" t="inlineStr"/>
      <c r="G93" s="22" t="inlineStr"/>
      <c r="H93" s="22" t="inlineStr"/>
    </row>
    <row r="94">
      <c r="A94" s="22" t="inlineStr"/>
      <c r="B94" s="23" t="inlineStr"/>
      <c r="C94" s="23" t="inlineStr"/>
      <c r="D94" s="28" t="inlineStr"/>
      <c r="E94" s="22" t="inlineStr"/>
      <c r="F94" s="21" t="inlineStr"/>
      <c r="G94" s="22" t="inlineStr"/>
      <c r="H94" s="22" t="inlineStr"/>
    </row>
    <row r="95">
      <c r="A95" s="22" t="inlineStr"/>
      <c r="B95" s="23" t="inlineStr"/>
      <c r="C95" s="23" t="inlineStr"/>
      <c r="D95" s="28" t="inlineStr"/>
      <c r="E95" s="22" t="inlineStr"/>
      <c r="F95" s="21" t="inlineStr"/>
      <c r="G95" s="22" t="inlineStr"/>
      <c r="H95" s="22" t="inlineStr"/>
    </row>
    <row r="96">
      <c r="A96" s="22" t="inlineStr"/>
      <c r="B96" s="23" t="inlineStr"/>
      <c r="C96" s="23" t="inlineStr"/>
      <c r="D96" s="28" t="inlineStr"/>
      <c r="E96" s="22" t="inlineStr"/>
      <c r="F96" s="21" t="inlineStr"/>
      <c r="G96" s="22" t="inlineStr"/>
      <c r="H96" s="22" t="inlineStr"/>
    </row>
    <row r="97">
      <c r="A97" s="22" t="inlineStr"/>
      <c r="B97" s="23" t="inlineStr"/>
      <c r="C97" s="23" t="inlineStr"/>
      <c r="D97" s="28" t="inlineStr"/>
      <c r="E97" s="22" t="inlineStr"/>
      <c r="F97" s="21" t="inlineStr"/>
      <c r="G97" s="22" t="inlineStr"/>
      <c r="H97" s="22" t="inlineStr"/>
    </row>
    <row r="98">
      <c r="A98" s="22" t="inlineStr"/>
      <c r="B98" s="23" t="inlineStr"/>
      <c r="C98" s="23" t="inlineStr"/>
      <c r="D98" s="28" t="inlineStr"/>
      <c r="E98" s="22" t="inlineStr"/>
      <c r="F98" s="21" t="inlineStr"/>
      <c r="G98" s="22" t="inlineStr"/>
      <c r="H98" s="22" t="inlineStr"/>
    </row>
    <row r="99">
      <c r="A99" s="22" t="inlineStr"/>
      <c r="B99" s="23" t="inlineStr"/>
      <c r="C99" s="23" t="inlineStr"/>
      <c r="D99" s="28" t="inlineStr"/>
      <c r="E99" s="22" t="inlineStr"/>
      <c r="F99" s="21" t="inlineStr"/>
      <c r="G99" s="22" t="inlineStr"/>
      <c r="H99" s="22" t="inlineStr"/>
    </row>
    <row r="100">
      <c r="A100" s="22" t="inlineStr"/>
      <c r="B100" s="23" t="inlineStr"/>
      <c r="C100" s="23" t="inlineStr"/>
      <c r="D100" s="28" t="inlineStr"/>
      <c r="E100" s="22" t="inlineStr"/>
      <c r="F100" s="21" t="inlineStr"/>
      <c r="G100" s="22" t="inlineStr"/>
      <c r="H100" s="22" t="inlineStr"/>
    </row>
    <row r="101">
      <c r="A101" s="22" t="inlineStr"/>
      <c r="B101" s="23" t="inlineStr"/>
      <c r="C101" s="23" t="inlineStr"/>
      <c r="D101" s="28" t="inlineStr"/>
      <c r="E101" s="22" t="inlineStr"/>
      <c r="F101" s="21" t="inlineStr"/>
      <c r="G101" s="22" t="inlineStr"/>
      <c r="H101" s="22" t="inlineStr"/>
    </row>
    <row r="102">
      <c r="A102" s="22" t="inlineStr"/>
      <c r="B102" s="23" t="inlineStr"/>
      <c r="C102" s="23" t="inlineStr"/>
      <c r="D102" s="28" t="inlineStr"/>
      <c r="E102" s="22" t="inlineStr"/>
      <c r="F102" s="21" t="inlineStr"/>
      <c r="G102" s="22" t="inlineStr"/>
      <c r="H102" s="22" t="inlineStr"/>
    </row>
    <row r="103">
      <c r="A103" s="22" t="inlineStr"/>
      <c r="B103" s="23" t="inlineStr"/>
      <c r="C103" s="23" t="inlineStr"/>
      <c r="D103" s="28" t="inlineStr"/>
      <c r="E103" s="22" t="inlineStr"/>
      <c r="F103" s="21" t="inlineStr"/>
      <c r="G103" s="22" t="inlineStr"/>
      <c r="H103" s="22" t="inlineStr"/>
    </row>
    <row r="104">
      <c r="A104" s="22" t="inlineStr"/>
      <c r="B104" s="23" t="inlineStr"/>
      <c r="C104" s="23" t="inlineStr"/>
      <c r="D104" s="28" t="inlineStr"/>
      <c r="E104" s="22" t="inlineStr"/>
      <c r="F104" s="21" t="inlineStr"/>
      <c r="G104" s="22" t="inlineStr"/>
      <c r="H104" s="22" t="inlineStr"/>
    </row>
    <row r="105">
      <c r="A105" s="22" t="inlineStr"/>
      <c r="B105" s="23" t="inlineStr"/>
      <c r="C105" s="23" t="inlineStr"/>
      <c r="D105" s="28" t="inlineStr"/>
      <c r="E105" s="22" t="inlineStr"/>
      <c r="F105" s="21" t="inlineStr"/>
      <c r="G105" s="22" t="inlineStr"/>
      <c r="H105" s="22" t="inlineStr"/>
    </row>
    <row r="106">
      <c r="A106" s="22" t="inlineStr"/>
      <c r="B106" s="23" t="inlineStr"/>
      <c r="C106" s="23" t="inlineStr"/>
      <c r="D106" s="28" t="inlineStr"/>
      <c r="E106" s="22" t="inlineStr"/>
      <c r="F106" s="21" t="inlineStr"/>
      <c r="G106" s="22" t="inlineStr"/>
      <c r="H106" s="22" t="inlineStr"/>
    </row>
    <row r="107">
      <c r="A107" s="22" t="inlineStr"/>
      <c r="B107" s="23" t="inlineStr"/>
      <c r="C107" s="23" t="inlineStr"/>
      <c r="D107" s="28" t="inlineStr"/>
      <c r="E107" s="22" t="inlineStr"/>
      <c r="F107" s="21" t="inlineStr"/>
      <c r="G107" s="22" t="inlineStr"/>
      <c r="H107" s="22" t="inlineStr"/>
    </row>
    <row r="108">
      <c r="A108" s="22" t="inlineStr"/>
      <c r="B108" s="23" t="inlineStr"/>
      <c r="C108" s="23" t="inlineStr"/>
      <c r="D108" s="28" t="inlineStr"/>
      <c r="E108" s="22" t="inlineStr"/>
      <c r="F108" s="21" t="inlineStr"/>
      <c r="G108" s="22" t="inlineStr"/>
      <c r="H108" s="22" t="inlineStr"/>
    </row>
    <row r="109">
      <c r="A109" s="22" t="inlineStr"/>
      <c r="B109" s="23" t="inlineStr"/>
      <c r="C109" s="23" t="inlineStr"/>
      <c r="D109" s="28" t="inlineStr"/>
      <c r="E109" s="22" t="inlineStr"/>
      <c r="F109" s="21" t="inlineStr"/>
      <c r="G109" s="22" t="inlineStr"/>
      <c r="H109" s="22" t="inlineStr"/>
    </row>
    <row r="110">
      <c r="A110" s="22" t="inlineStr"/>
      <c r="B110" s="23" t="inlineStr"/>
      <c r="C110" s="23" t="inlineStr"/>
      <c r="D110" s="28" t="inlineStr"/>
      <c r="E110" s="22" t="inlineStr"/>
      <c r="F110" s="21" t="inlineStr"/>
      <c r="G110" s="22" t="inlineStr"/>
      <c r="H110" s="22" t="inlineStr"/>
    </row>
    <row r="111">
      <c r="A111" s="22" t="inlineStr"/>
      <c r="B111" s="23" t="inlineStr"/>
      <c r="C111" s="23" t="inlineStr"/>
      <c r="D111" s="28" t="inlineStr"/>
      <c r="E111" s="22" t="inlineStr"/>
      <c r="F111" s="21" t="inlineStr"/>
      <c r="G111" s="22" t="inlineStr"/>
      <c r="H111" s="22" t="inlineStr"/>
    </row>
    <row r="112">
      <c r="A112" s="22" t="inlineStr"/>
      <c r="B112" s="23" t="inlineStr"/>
      <c r="C112" s="23" t="inlineStr"/>
      <c r="D112" s="28" t="inlineStr"/>
      <c r="E112" s="22" t="inlineStr"/>
      <c r="F112" s="21" t="inlineStr"/>
      <c r="G112" s="22" t="inlineStr"/>
      <c r="H112" s="22" t="inlineStr"/>
    </row>
    <row r="113">
      <c r="A113" s="22" t="inlineStr"/>
      <c r="B113" s="23" t="inlineStr"/>
      <c r="C113" s="23" t="inlineStr"/>
      <c r="D113" s="28" t="inlineStr"/>
      <c r="E113" s="22" t="inlineStr"/>
      <c r="F113" s="21" t="inlineStr"/>
      <c r="G113" s="22" t="inlineStr"/>
      <c r="H113" s="22" t="inlineStr"/>
    </row>
    <row r="114">
      <c r="A114" s="22" t="inlineStr"/>
      <c r="B114" s="23" t="inlineStr"/>
      <c r="C114" s="23" t="inlineStr"/>
      <c r="D114" s="28" t="inlineStr"/>
      <c r="E114" s="22" t="inlineStr"/>
      <c r="F114" s="21" t="inlineStr"/>
      <c r="G114" s="22" t="inlineStr"/>
      <c r="H114" s="22" t="inlineStr"/>
    </row>
    <row r="115">
      <c r="A115" s="22" t="inlineStr"/>
      <c r="B115" s="23" t="inlineStr"/>
      <c r="C115" s="23" t="inlineStr"/>
      <c r="D115" s="28" t="inlineStr"/>
      <c r="E115" s="22" t="inlineStr"/>
      <c r="F115" s="21" t="inlineStr"/>
      <c r="G115" s="22" t="inlineStr"/>
      <c r="H115" s="22" t="inlineStr"/>
    </row>
    <row r="116">
      <c r="A116" s="22" t="inlineStr"/>
      <c r="B116" s="23" t="inlineStr"/>
      <c r="C116" s="23" t="inlineStr"/>
      <c r="D116" s="28" t="inlineStr"/>
      <c r="E116" s="22" t="inlineStr"/>
      <c r="F116" s="21" t="inlineStr"/>
      <c r="G116" s="22" t="inlineStr"/>
      <c r="H116" s="22" t="inlineStr"/>
    </row>
    <row r="117">
      <c r="A117" s="22" t="inlineStr"/>
      <c r="B117" s="23" t="inlineStr"/>
      <c r="C117" s="23" t="inlineStr"/>
      <c r="D117" s="28" t="inlineStr"/>
      <c r="E117" s="22" t="inlineStr"/>
      <c r="F117" s="21" t="inlineStr"/>
      <c r="G117" s="22" t="inlineStr"/>
      <c r="H117" s="22" t="inlineStr"/>
    </row>
    <row r="118">
      <c r="A118" s="22" t="inlineStr"/>
      <c r="B118" s="23" t="inlineStr"/>
      <c r="C118" s="23" t="inlineStr"/>
      <c r="D118" s="28" t="inlineStr"/>
      <c r="E118" s="22" t="inlineStr"/>
      <c r="F118" s="21" t="inlineStr"/>
      <c r="G118" s="22" t="inlineStr"/>
      <c r="H118" s="22" t="inlineStr"/>
    </row>
    <row r="119">
      <c r="A119" s="22" t="inlineStr"/>
      <c r="B119" s="23" t="inlineStr"/>
      <c r="C119" s="23" t="inlineStr"/>
      <c r="D119" s="28" t="inlineStr"/>
      <c r="E119" s="22" t="inlineStr"/>
      <c r="F119" s="21" t="inlineStr"/>
      <c r="G119" s="22" t="inlineStr"/>
      <c r="H119" s="22" t="inlineStr"/>
    </row>
    <row r="120">
      <c r="A120" s="22" t="inlineStr"/>
      <c r="B120" s="23" t="inlineStr"/>
      <c r="C120" s="23" t="inlineStr"/>
      <c r="D120" s="28" t="inlineStr"/>
      <c r="E120" s="22" t="inlineStr"/>
      <c r="F120" s="21" t="inlineStr"/>
      <c r="G120" s="22" t="inlineStr"/>
      <c r="H120" s="22" t="inlineStr"/>
    </row>
    <row r="121">
      <c r="A121" s="22" t="inlineStr"/>
      <c r="B121" s="23" t="inlineStr"/>
      <c r="C121" s="23" t="inlineStr"/>
      <c r="D121" s="28" t="inlineStr"/>
      <c r="E121" s="22" t="inlineStr"/>
      <c r="F121" s="21" t="inlineStr"/>
      <c r="G121" s="22" t="inlineStr"/>
      <c r="H121" s="22" t="inlineStr"/>
    </row>
    <row r="122">
      <c r="A122" s="22" t="inlineStr"/>
      <c r="B122" s="23" t="inlineStr"/>
      <c r="C122" s="23" t="inlineStr"/>
      <c r="D122" s="28" t="inlineStr"/>
      <c r="E122" s="22" t="inlineStr"/>
      <c r="F122" s="21" t="inlineStr"/>
      <c r="G122" s="22" t="inlineStr"/>
      <c r="H122" s="22" t="inlineStr"/>
    </row>
    <row r="123">
      <c r="A123" s="22" t="inlineStr"/>
      <c r="B123" s="23" t="inlineStr"/>
      <c r="C123" s="23" t="inlineStr"/>
      <c r="D123" s="28" t="inlineStr"/>
      <c r="E123" s="22" t="inlineStr"/>
      <c r="F123" s="21" t="inlineStr"/>
      <c r="G123" s="22" t="inlineStr"/>
      <c r="H123" s="22" t="inlineStr"/>
    </row>
    <row r="124">
      <c r="A124" s="22" t="inlineStr"/>
      <c r="B124" s="23" t="inlineStr"/>
      <c r="C124" s="23" t="inlineStr"/>
      <c r="D124" s="28" t="inlineStr"/>
      <c r="E124" s="22" t="inlineStr"/>
      <c r="F124" s="21" t="inlineStr"/>
      <c r="G124" s="22" t="inlineStr"/>
      <c r="H124" s="22" t="inlineStr"/>
    </row>
    <row r="125">
      <c r="A125" s="22" t="inlineStr"/>
      <c r="B125" s="23" t="inlineStr"/>
      <c r="C125" s="23" t="inlineStr"/>
      <c r="D125" s="28" t="inlineStr"/>
      <c r="E125" s="22" t="inlineStr"/>
      <c r="F125" s="21" t="inlineStr"/>
      <c r="G125" s="22" t="inlineStr"/>
      <c r="H125" s="22" t="inlineStr"/>
    </row>
    <row r="126">
      <c r="A126" s="22" t="inlineStr"/>
      <c r="B126" s="23" t="inlineStr"/>
      <c r="C126" s="23" t="inlineStr"/>
      <c r="D126" s="28" t="inlineStr"/>
      <c r="E126" s="22" t="inlineStr"/>
      <c r="F126" s="21" t="inlineStr"/>
      <c r="G126" s="22" t="inlineStr"/>
      <c r="H126" s="22" t="inlineStr"/>
    </row>
    <row r="127">
      <c r="A127" s="22" t="inlineStr"/>
      <c r="B127" s="23" t="inlineStr"/>
      <c r="C127" s="23" t="inlineStr"/>
      <c r="D127" s="28" t="inlineStr"/>
      <c r="E127" s="22" t="inlineStr"/>
      <c r="F127" s="21" t="inlineStr"/>
      <c r="G127" s="22" t="inlineStr"/>
      <c r="H127" s="22" t="inlineStr"/>
    </row>
    <row r="128">
      <c r="A128" s="22" t="inlineStr"/>
      <c r="B128" s="23" t="inlineStr"/>
      <c r="C128" s="23" t="inlineStr"/>
      <c r="D128" s="28" t="inlineStr"/>
      <c r="E128" s="22" t="inlineStr"/>
      <c r="F128" s="21" t="inlineStr"/>
      <c r="G128" s="22" t="inlineStr"/>
      <c r="H128" s="22" t="inlineStr"/>
    </row>
    <row r="129">
      <c r="A129" s="22" t="inlineStr"/>
      <c r="B129" s="23" t="inlineStr"/>
      <c r="C129" s="23" t="inlineStr"/>
      <c r="D129" s="28" t="inlineStr"/>
      <c r="E129" s="22" t="inlineStr"/>
      <c r="F129" s="21" t="inlineStr"/>
      <c r="G129" s="22" t="inlineStr"/>
      <c r="H129" s="22" t="inlineStr"/>
    </row>
    <row r="130">
      <c r="A130" s="22" t="inlineStr"/>
      <c r="B130" s="23" t="inlineStr"/>
      <c r="C130" s="23" t="inlineStr"/>
      <c r="D130" s="28" t="inlineStr"/>
      <c r="E130" s="22" t="inlineStr"/>
      <c r="F130" s="21" t="inlineStr"/>
      <c r="G130" s="22" t="inlineStr"/>
      <c r="H130" s="22" t="inlineStr"/>
    </row>
    <row r="131">
      <c r="A131" s="22" t="inlineStr"/>
      <c r="B131" s="23" t="inlineStr"/>
      <c r="C131" s="23" t="inlineStr"/>
      <c r="D131" s="28" t="inlineStr"/>
      <c r="E131" s="22" t="inlineStr"/>
      <c r="F131" s="21" t="inlineStr"/>
      <c r="G131" s="22" t="inlineStr"/>
      <c r="H131" s="22" t="inlineStr"/>
    </row>
    <row r="132">
      <c r="A132" s="22" t="inlineStr"/>
      <c r="B132" s="23" t="inlineStr"/>
      <c r="C132" s="23" t="inlineStr"/>
      <c r="D132" s="28" t="inlineStr"/>
      <c r="E132" s="22" t="inlineStr"/>
      <c r="F132" s="21" t="inlineStr"/>
      <c r="G132" s="22" t="inlineStr"/>
      <c r="H132" s="22" t="inlineStr"/>
    </row>
    <row r="133">
      <c r="A133" s="22" t="inlineStr"/>
      <c r="B133" s="23" t="inlineStr"/>
      <c r="C133" s="23" t="inlineStr"/>
      <c r="D133" s="28" t="inlineStr"/>
      <c r="E133" s="22" t="inlineStr"/>
      <c r="F133" s="21" t="inlineStr"/>
      <c r="G133" s="22" t="inlineStr"/>
      <c r="H133" s="22" t="inlineStr"/>
    </row>
    <row r="134">
      <c r="A134" s="22" t="inlineStr"/>
      <c r="B134" s="23" t="inlineStr"/>
      <c r="C134" s="23" t="inlineStr"/>
      <c r="D134" s="28" t="inlineStr"/>
      <c r="E134" s="22" t="inlineStr"/>
      <c r="F134" s="21" t="inlineStr"/>
      <c r="G134" s="22" t="inlineStr"/>
      <c r="H134" s="22" t="inlineStr"/>
    </row>
    <row r="135">
      <c r="A135" s="22" t="inlineStr"/>
      <c r="B135" s="23" t="inlineStr"/>
      <c r="C135" s="23" t="inlineStr"/>
      <c r="D135" s="28" t="inlineStr"/>
      <c r="E135" s="22" t="inlineStr"/>
      <c r="F135" s="21" t="inlineStr"/>
      <c r="G135" s="22" t="inlineStr"/>
      <c r="H135" s="22" t="inlineStr"/>
    </row>
    <row r="136">
      <c r="A136" s="22" t="inlineStr"/>
      <c r="B136" s="23" t="inlineStr"/>
      <c r="C136" s="23" t="inlineStr"/>
      <c r="D136" s="28" t="inlineStr"/>
      <c r="E136" s="22" t="inlineStr"/>
      <c r="F136" s="21" t="inlineStr"/>
      <c r="G136" s="22" t="inlineStr"/>
      <c r="H136" s="22" t="inlineStr"/>
    </row>
    <row r="137">
      <c r="A137" s="22" t="inlineStr"/>
      <c r="B137" s="23" t="inlineStr"/>
      <c r="C137" s="23" t="inlineStr"/>
      <c r="D137" s="28" t="inlineStr"/>
      <c r="E137" s="22" t="inlineStr"/>
      <c r="F137" s="21" t="inlineStr"/>
      <c r="G137" s="22" t="inlineStr"/>
      <c r="H137" s="22" t="inlineStr"/>
    </row>
    <row r="138">
      <c r="A138" s="22" t="inlineStr"/>
      <c r="B138" s="23" t="inlineStr"/>
      <c r="C138" s="23" t="inlineStr"/>
      <c r="D138" s="28" t="inlineStr"/>
      <c r="E138" s="22" t="inlineStr"/>
      <c r="F138" s="21" t="inlineStr"/>
      <c r="G138" s="22" t="inlineStr"/>
      <c r="H138" s="22" t="inlineStr"/>
    </row>
    <row r="139">
      <c r="A139" s="22" t="inlineStr"/>
      <c r="B139" s="23" t="inlineStr"/>
      <c r="C139" s="23" t="inlineStr"/>
      <c r="D139" s="28" t="inlineStr"/>
      <c r="E139" s="22" t="inlineStr"/>
      <c r="F139" s="21" t="inlineStr"/>
      <c r="G139" s="22" t="inlineStr"/>
      <c r="H139" s="22" t="inlineStr"/>
    </row>
    <row r="140">
      <c r="A140" s="22" t="inlineStr"/>
      <c r="B140" s="23" t="inlineStr"/>
      <c r="C140" s="23" t="inlineStr"/>
      <c r="D140" s="28" t="inlineStr"/>
      <c r="E140" s="22" t="inlineStr"/>
      <c r="F140" s="21" t="inlineStr"/>
      <c r="G140" s="22" t="inlineStr"/>
      <c r="H140" s="22" t="inlineStr"/>
    </row>
    <row r="141">
      <c r="A141" s="22" t="inlineStr"/>
      <c r="B141" s="23" t="inlineStr"/>
      <c r="C141" s="23" t="inlineStr"/>
      <c r="D141" s="28" t="inlineStr"/>
      <c r="E141" s="22" t="inlineStr"/>
      <c r="F141" s="21" t="inlineStr"/>
      <c r="G141" s="22" t="inlineStr"/>
      <c r="H141" s="22" t="inlineStr"/>
    </row>
    <row r="142">
      <c r="A142" s="22" t="inlineStr"/>
      <c r="B142" s="23" t="inlineStr"/>
      <c r="C142" s="23" t="inlineStr"/>
      <c r="D142" s="28" t="inlineStr"/>
      <c r="E142" s="22" t="inlineStr"/>
      <c r="F142" s="21" t="inlineStr"/>
      <c r="G142" s="22" t="inlineStr"/>
      <c r="H142" s="22" t="inlineStr"/>
    </row>
    <row r="143">
      <c r="A143" s="22" t="inlineStr"/>
      <c r="B143" s="23" t="inlineStr"/>
      <c r="C143" s="23" t="inlineStr"/>
      <c r="D143" s="28" t="inlineStr"/>
      <c r="E143" s="22" t="inlineStr"/>
      <c r="F143" s="21" t="inlineStr"/>
      <c r="G143" s="22" t="inlineStr"/>
      <c r="H143" s="22" t="inlineStr"/>
    </row>
    <row r="144">
      <c r="A144" s="22" t="inlineStr"/>
      <c r="B144" s="23" t="inlineStr"/>
      <c r="C144" s="23" t="inlineStr"/>
      <c r="D144" s="28" t="inlineStr"/>
      <c r="E144" s="22" t="inlineStr"/>
      <c r="F144" s="21" t="inlineStr"/>
      <c r="G144" s="22" t="inlineStr"/>
      <c r="H144" s="22" t="inlineStr"/>
    </row>
    <row r="145">
      <c r="A145" s="22" t="inlineStr"/>
      <c r="B145" s="23" t="inlineStr"/>
      <c r="C145" s="23" t="inlineStr"/>
      <c r="D145" s="28" t="inlineStr"/>
      <c r="E145" s="22" t="inlineStr"/>
      <c r="F145" s="21" t="inlineStr"/>
      <c r="G145" s="22" t="inlineStr"/>
      <c r="H145" s="22" t="inlineStr"/>
    </row>
    <row r="146">
      <c r="A146" s="22" t="inlineStr"/>
      <c r="B146" s="23" t="inlineStr"/>
      <c r="C146" s="23" t="inlineStr"/>
      <c r="D146" s="28" t="inlineStr"/>
      <c r="E146" s="22" t="inlineStr"/>
      <c r="F146" s="21" t="inlineStr"/>
      <c r="G146" s="22" t="inlineStr"/>
      <c r="H146" s="22" t="inlineStr"/>
    </row>
    <row r="147">
      <c r="A147" s="22" t="inlineStr"/>
      <c r="B147" s="23" t="inlineStr"/>
      <c r="C147" s="23" t="inlineStr"/>
      <c r="D147" s="28" t="inlineStr"/>
      <c r="E147" s="22" t="inlineStr"/>
      <c r="F147" s="21" t="inlineStr"/>
      <c r="G147" s="22" t="inlineStr"/>
      <c r="H147" s="22" t="inlineStr"/>
    </row>
    <row r="148">
      <c r="A148" s="22" t="inlineStr"/>
      <c r="B148" s="23" t="inlineStr"/>
      <c r="C148" s="23" t="inlineStr"/>
      <c r="D148" s="28" t="inlineStr"/>
      <c r="E148" s="22" t="inlineStr"/>
      <c r="F148" s="21" t="inlineStr"/>
      <c r="G148" s="22" t="inlineStr"/>
      <c r="H148" s="22" t="inlineStr"/>
    </row>
    <row r="149">
      <c r="A149" s="22" t="inlineStr"/>
      <c r="B149" s="23" t="inlineStr"/>
      <c r="C149" s="23" t="inlineStr"/>
      <c r="D149" s="28" t="inlineStr"/>
      <c r="E149" s="22" t="inlineStr"/>
      <c r="F149" s="21" t="inlineStr"/>
      <c r="G149" s="22" t="inlineStr"/>
      <c r="H149" s="22" t="inlineStr"/>
    </row>
    <row r="150">
      <c r="A150" s="22" t="inlineStr"/>
      <c r="B150" s="23" t="inlineStr"/>
      <c r="C150" s="23" t="inlineStr"/>
      <c r="D150" s="28" t="inlineStr"/>
      <c r="E150" s="22" t="inlineStr"/>
      <c r="F150" s="21" t="inlineStr"/>
      <c r="G150" s="22" t="inlineStr"/>
      <c r="H150" s="22" t="inlineStr"/>
    </row>
    <row r="151">
      <c r="A151" s="22" t="inlineStr"/>
      <c r="B151" s="23" t="inlineStr"/>
      <c r="C151" s="23" t="inlineStr"/>
      <c r="D151" s="28" t="inlineStr"/>
      <c r="E151" s="22" t="inlineStr"/>
      <c r="F151" s="21" t="inlineStr"/>
      <c r="G151" s="22" t="inlineStr"/>
      <c r="H151" s="22" t="inlineStr"/>
    </row>
    <row r="152">
      <c r="A152" s="22" t="inlineStr"/>
      <c r="B152" s="23" t="inlineStr"/>
      <c r="C152" s="23" t="inlineStr"/>
      <c r="D152" s="28" t="inlineStr"/>
      <c r="E152" s="22" t="inlineStr"/>
      <c r="F152" s="21" t="inlineStr"/>
      <c r="G152" s="22" t="inlineStr"/>
      <c r="H152" s="22" t="inlineStr"/>
    </row>
    <row r="153">
      <c r="A153" s="22" t="inlineStr"/>
      <c r="B153" s="23" t="inlineStr"/>
      <c r="C153" s="23" t="inlineStr"/>
      <c r="D153" s="28" t="inlineStr"/>
      <c r="E153" s="22" t="inlineStr"/>
      <c r="F153" s="21" t="inlineStr"/>
      <c r="G153" s="22" t="inlineStr"/>
      <c r="H153" s="22" t="inlineStr"/>
    </row>
    <row r="154">
      <c r="A154" s="22" t="inlineStr"/>
      <c r="B154" s="23" t="inlineStr"/>
      <c r="C154" s="23" t="inlineStr"/>
      <c r="D154" s="28" t="inlineStr"/>
      <c r="E154" s="22" t="inlineStr"/>
      <c r="F154" s="21" t="inlineStr"/>
      <c r="G154" s="22" t="inlineStr"/>
      <c r="H154" s="22" t="inlineStr"/>
    </row>
    <row r="155">
      <c r="A155" s="22" t="inlineStr"/>
      <c r="B155" s="23" t="inlineStr"/>
      <c r="C155" s="23" t="inlineStr"/>
      <c r="D155" s="28" t="inlineStr"/>
      <c r="E155" s="22" t="inlineStr"/>
      <c r="F155" s="21" t="inlineStr"/>
      <c r="G155" s="22" t="inlineStr"/>
      <c r="H155" s="22" t="inlineStr"/>
    </row>
    <row r="156">
      <c r="A156" s="22" t="inlineStr"/>
      <c r="B156" s="23" t="inlineStr"/>
      <c r="C156" s="23" t="inlineStr"/>
      <c r="D156" s="28" t="inlineStr"/>
      <c r="E156" s="22" t="inlineStr"/>
      <c r="F156" s="21" t="inlineStr"/>
      <c r="G156" s="22" t="inlineStr"/>
      <c r="H156" s="22" t="inlineStr"/>
    </row>
    <row r="157">
      <c r="A157" s="22" t="inlineStr"/>
      <c r="B157" s="23" t="inlineStr"/>
      <c r="C157" s="23" t="inlineStr"/>
      <c r="D157" s="28" t="inlineStr"/>
      <c r="E157" s="22" t="inlineStr"/>
      <c r="F157" s="21" t="inlineStr"/>
      <c r="G157" s="22" t="inlineStr"/>
      <c r="H157" s="22" t="inlineStr"/>
    </row>
    <row r="158">
      <c r="A158" s="22" t="inlineStr"/>
      <c r="B158" s="23" t="inlineStr"/>
      <c r="C158" s="23" t="inlineStr"/>
      <c r="D158" s="28" t="inlineStr"/>
      <c r="E158" s="22" t="inlineStr"/>
      <c r="F158" s="21" t="inlineStr"/>
      <c r="G158" s="22" t="inlineStr"/>
      <c r="H158" s="22" t="inlineStr"/>
    </row>
    <row r="159">
      <c r="A159" s="22" t="inlineStr"/>
      <c r="B159" s="23" t="inlineStr"/>
      <c r="C159" s="23" t="inlineStr"/>
      <c r="D159" s="28" t="inlineStr"/>
      <c r="E159" s="22" t="inlineStr"/>
      <c r="F159" s="21" t="inlineStr"/>
      <c r="G159" s="22" t="inlineStr"/>
      <c r="H159" s="22" t="inlineStr"/>
    </row>
    <row r="160">
      <c r="A160" s="22" t="inlineStr"/>
      <c r="B160" s="23" t="inlineStr"/>
      <c r="C160" s="23" t="inlineStr"/>
      <c r="D160" s="28" t="inlineStr"/>
      <c r="E160" s="22" t="inlineStr"/>
      <c r="F160" s="21" t="inlineStr"/>
      <c r="G160" s="22" t="inlineStr"/>
      <c r="H160" s="22" t="inlineStr"/>
    </row>
    <row r="161">
      <c r="A161" s="22" t="inlineStr"/>
      <c r="B161" s="23" t="inlineStr"/>
      <c r="C161" s="23" t="inlineStr"/>
      <c r="D161" s="28" t="inlineStr"/>
      <c r="E161" s="22" t="inlineStr"/>
      <c r="F161" s="21" t="inlineStr"/>
      <c r="G161" s="22" t="inlineStr"/>
      <c r="H161" s="22" t="inlineStr"/>
    </row>
    <row r="162">
      <c r="A162" s="22" t="inlineStr"/>
      <c r="B162" s="23" t="inlineStr"/>
      <c r="C162" s="23" t="inlineStr"/>
      <c r="D162" s="28" t="inlineStr"/>
      <c r="E162" s="22" t="inlineStr"/>
      <c r="F162" s="21" t="inlineStr"/>
      <c r="G162" s="22" t="inlineStr"/>
      <c r="H162" s="22" t="inlineStr"/>
    </row>
    <row r="163">
      <c r="A163" s="22" t="inlineStr"/>
      <c r="B163" s="23" t="inlineStr"/>
      <c r="C163" s="23" t="inlineStr"/>
      <c r="D163" s="28" t="inlineStr"/>
      <c r="E163" s="22" t="inlineStr"/>
      <c r="F163" s="21" t="inlineStr"/>
      <c r="G163" s="22" t="inlineStr"/>
      <c r="H163" s="22" t="inlineStr"/>
    </row>
    <row r="164">
      <c r="A164" s="22" t="inlineStr"/>
      <c r="B164" s="23" t="inlineStr"/>
      <c r="C164" s="23" t="inlineStr"/>
      <c r="D164" s="28" t="inlineStr"/>
      <c r="E164" s="22" t="inlineStr"/>
      <c r="F164" s="21" t="inlineStr"/>
      <c r="G164" s="22" t="inlineStr"/>
      <c r="H164" s="22" t="inlineStr"/>
    </row>
    <row r="165">
      <c r="A165" s="22" t="inlineStr"/>
      <c r="B165" s="23" t="inlineStr"/>
      <c r="C165" s="23" t="inlineStr"/>
      <c r="D165" s="28" t="inlineStr"/>
      <c r="E165" s="22" t="inlineStr"/>
      <c r="F165" s="21" t="inlineStr"/>
      <c r="G165" s="22" t="inlineStr"/>
      <c r="H165" s="22" t="inlineStr"/>
    </row>
    <row r="166">
      <c r="A166" s="22" t="inlineStr"/>
      <c r="B166" s="23" t="inlineStr"/>
      <c r="C166" s="23" t="inlineStr"/>
      <c r="D166" s="28" t="inlineStr"/>
      <c r="E166" s="22" t="inlineStr"/>
      <c r="F166" s="21" t="inlineStr"/>
      <c r="G166" s="22" t="inlineStr"/>
      <c r="H166" s="22" t="inlineStr"/>
    </row>
    <row r="167">
      <c r="A167" s="22" t="inlineStr"/>
      <c r="B167" s="23" t="inlineStr"/>
      <c r="C167" s="23" t="inlineStr"/>
      <c r="D167" s="28" t="inlineStr"/>
      <c r="E167" s="22" t="inlineStr"/>
      <c r="F167" s="21" t="inlineStr"/>
      <c r="G167" s="22" t="inlineStr"/>
      <c r="H167" s="22" t="inlineStr"/>
    </row>
    <row r="168">
      <c r="A168" s="22" t="inlineStr"/>
      <c r="B168" s="23" t="inlineStr"/>
      <c r="C168" s="23" t="inlineStr"/>
      <c r="D168" s="28" t="inlineStr"/>
      <c r="E168" s="22" t="inlineStr"/>
      <c r="F168" s="21" t="inlineStr"/>
      <c r="G168" s="22" t="inlineStr"/>
      <c r="H168" s="22" t="inlineStr"/>
    </row>
    <row r="169">
      <c r="A169" s="22" t="inlineStr"/>
      <c r="B169" s="23" t="inlineStr"/>
      <c r="C169" s="23" t="inlineStr"/>
      <c r="D169" s="28" t="inlineStr"/>
      <c r="E169" s="22" t="inlineStr"/>
      <c r="F169" s="21" t="inlineStr"/>
      <c r="G169" s="22" t="inlineStr"/>
      <c r="H169" s="22" t="inlineStr"/>
    </row>
    <row r="170">
      <c r="A170" s="22" t="inlineStr"/>
      <c r="B170" s="23" t="inlineStr"/>
      <c r="C170" s="23" t="inlineStr"/>
      <c r="D170" s="28" t="inlineStr"/>
      <c r="E170" s="22" t="inlineStr"/>
      <c r="F170" s="21" t="inlineStr"/>
      <c r="G170" s="22" t="inlineStr"/>
      <c r="H170" s="22" t="inlineStr"/>
    </row>
    <row r="171">
      <c r="A171" s="22" t="inlineStr"/>
      <c r="B171" s="23" t="inlineStr"/>
      <c r="C171" s="23" t="inlineStr"/>
      <c r="D171" s="28" t="inlineStr"/>
      <c r="E171" s="22" t="inlineStr"/>
      <c r="F171" s="21" t="inlineStr"/>
      <c r="G171" s="22" t="inlineStr"/>
      <c r="H171" s="22" t="inlineStr"/>
    </row>
    <row r="172">
      <c r="A172" s="22" t="inlineStr"/>
      <c r="B172" s="23" t="inlineStr"/>
      <c r="C172" s="23" t="inlineStr"/>
      <c r="D172" s="28" t="inlineStr"/>
      <c r="E172" s="22" t="inlineStr"/>
      <c r="F172" s="21" t="inlineStr"/>
      <c r="G172" s="22" t="inlineStr"/>
      <c r="H172" s="22" t="inlineStr"/>
    </row>
    <row r="173">
      <c r="A173" s="22" t="inlineStr"/>
      <c r="B173" s="23" t="inlineStr"/>
      <c r="C173" s="23" t="inlineStr"/>
      <c r="D173" s="28" t="inlineStr"/>
      <c r="E173" s="22" t="inlineStr"/>
      <c r="F173" s="21" t="inlineStr"/>
      <c r="G173" s="22" t="inlineStr"/>
      <c r="H173" s="22" t="inlineStr"/>
    </row>
    <row r="174">
      <c r="A174" s="22" t="inlineStr"/>
      <c r="B174" s="23" t="inlineStr"/>
      <c r="C174" s="23" t="inlineStr"/>
      <c r="D174" s="28" t="inlineStr"/>
      <c r="E174" s="22" t="inlineStr"/>
      <c r="F174" s="21" t="inlineStr"/>
      <c r="G174" s="22" t="inlineStr"/>
      <c r="H174" s="22" t="inlineStr"/>
    </row>
    <row r="175">
      <c r="A175" s="22" t="inlineStr"/>
      <c r="B175" s="23" t="inlineStr"/>
      <c r="C175" s="23" t="inlineStr"/>
      <c r="D175" s="28" t="inlineStr"/>
      <c r="E175" s="22" t="inlineStr"/>
      <c r="F175" s="21" t="inlineStr"/>
      <c r="G175" s="22" t="inlineStr"/>
      <c r="H175" s="22" t="inlineStr"/>
    </row>
    <row r="176">
      <c r="A176" s="22" t="inlineStr"/>
      <c r="B176" s="23" t="inlineStr"/>
      <c r="C176" s="23" t="inlineStr"/>
      <c r="D176" s="28" t="inlineStr"/>
      <c r="E176" s="22" t="inlineStr"/>
      <c r="F176" s="21" t="inlineStr"/>
      <c r="G176" s="22" t="inlineStr"/>
      <c r="H176" s="22" t="inlineStr"/>
    </row>
    <row r="177">
      <c r="A177" s="22" t="inlineStr"/>
      <c r="B177" s="23" t="inlineStr"/>
      <c r="C177" s="23" t="inlineStr"/>
      <c r="D177" s="28" t="inlineStr"/>
      <c r="E177" s="22" t="inlineStr"/>
      <c r="F177" s="21" t="inlineStr"/>
      <c r="G177" s="22" t="inlineStr"/>
      <c r="H177" s="22" t="inlineStr"/>
    </row>
    <row r="178">
      <c r="A178" s="22" t="inlineStr"/>
      <c r="B178" s="23" t="inlineStr"/>
      <c r="C178" s="23" t="inlineStr"/>
      <c r="D178" s="28" t="inlineStr"/>
      <c r="E178" s="22" t="inlineStr"/>
      <c r="F178" s="21" t="inlineStr"/>
      <c r="G178" s="22" t="inlineStr"/>
      <c r="H178" s="22" t="inlineStr"/>
    </row>
    <row r="179">
      <c r="A179" s="22" t="inlineStr"/>
      <c r="B179" s="23" t="inlineStr"/>
      <c r="C179" s="23" t="inlineStr"/>
      <c r="D179" s="28" t="inlineStr"/>
      <c r="E179" s="22" t="inlineStr"/>
      <c r="F179" s="21" t="inlineStr"/>
      <c r="G179" s="22" t="inlineStr"/>
      <c r="H179" s="22" t="inlineStr"/>
    </row>
    <row r="180">
      <c r="A180" s="22" t="inlineStr"/>
      <c r="B180" s="23" t="inlineStr"/>
      <c r="C180" s="23" t="inlineStr"/>
      <c r="D180" s="28" t="inlineStr"/>
      <c r="E180" s="22" t="inlineStr"/>
      <c r="F180" s="21" t="inlineStr"/>
      <c r="G180" s="22" t="inlineStr"/>
      <c r="H180" s="22" t="inlineStr"/>
    </row>
    <row r="181">
      <c r="A181" s="22" t="inlineStr"/>
      <c r="B181" s="23" t="inlineStr"/>
      <c r="C181" s="23" t="inlineStr"/>
      <c r="D181" s="28" t="inlineStr"/>
      <c r="E181" s="22" t="inlineStr"/>
      <c r="F181" s="21" t="inlineStr"/>
      <c r="G181" s="22" t="inlineStr"/>
      <c r="H181" s="22" t="inlineStr"/>
    </row>
    <row r="182">
      <c r="A182" s="22" t="inlineStr"/>
      <c r="B182" s="23" t="inlineStr"/>
      <c r="C182" s="23" t="inlineStr"/>
      <c r="D182" s="28" t="inlineStr"/>
      <c r="E182" s="22" t="inlineStr"/>
      <c r="F182" s="21" t="inlineStr"/>
      <c r="G182" s="22" t="inlineStr"/>
      <c r="H182" s="22" t="inlineStr"/>
    </row>
    <row r="183">
      <c r="A183" s="22" t="inlineStr"/>
      <c r="B183" s="23" t="inlineStr"/>
      <c r="C183" s="23" t="inlineStr"/>
      <c r="D183" s="28" t="inlineStr"/>
      <c r="E183" s="22" t="inlineStr"/>
      <c r="F183" s="21" t="inlineStr"/>
      <c r="G183" s="22" t="inlineStr"/>
      <c r="H183" s="22" t="inlineStr"/>
    </row>
    <row r="184">
      <c r="A184" s="22" t="inlineStr"/>
      <c r="B184" s="23" t="inlineStr"/>
      <c r="C184" s="23" t="inlineStr"/>
      <c r="D184" s="28" t="inlineStr"/>
      <c r="E184" s="22" t="inlineStr"/>
      <c r="F184" s="21" t="inlineStr"/>
      <c r="G184" s="22" t="inlineStr"/>
      <c r="H184" s="22" t="inlineStr"/>
    </row>
    <row r="185">
      <c r="A185" s="22" t="inlineStr"/>
      <c r="B185" s="23" t="inlineStr"/>
      <c r="C185" s="23" t="inlineStr"/>
      <c r="D185" s="28" t="inlineStr"/>
      <c r="E185" s="22" t="inlineStr"/>
      <c r="F185" s="21" t="inlineStr"/>
      <c r="G185" s="22" t="inlineStr"/>
      <c r="H185" s="22" t="inlineStr"/>
    </row>
    <row r="186">
      <c r="A186" s="22" t="inlineStr"/>
      <c r="B186" s="23" t="inlineStr"/>
      <c r="C186" s="23" t="inlineStr"/>
      <c r="D186" s="28" t="inlineStr"/>
      <c r="E186" s="22" t="inlineStr"/>
      <c r="F186" s="21" t="inlineStr"/>
      <c r="G186" s="22" t="inlineStr"/>
      <c r="H186" s="22" t="inlineStr"/>
    </row>
    <row r="187">
      <c r="A187" s="22" t="inlineStr"/>
      <c r="B187" s="23" t="inlineStr"/>
      <c r="C187" s="23" t="inlineStr"/>
      <c r="D187" s="28" t="inlineStr"/>
      <c r="E187" s="22" t="inlineStr"/>
      <c r="F187" s="21" t="inlineStr"/>
      <c r="G187" s="22" t="inlineStr"/>
      <c r="H187" s="22" t="inlineStr"/>
    </row>
    <row r="188">
      <c r="A188" s="22" t="inlineStr"/>
      <c r="B188" s="23" t="inlineStr"/>
      <c r="C188" s="23" t="inlineStr"/>
      <c r="D188" s="28" t="inlineStr"/>
      <c r="E188" s="22" t="inlineStr"/>
      <c r="F188" s="21" t="inlineStr"/>
      <c r="G188" s="22" t="inlineStr"/>
      <c r="H188" s="22" t="inlineStr"/>
    </row>
    <row r="189">
      <c r="A189" s="22" t="inlineStr"/>
      <c r="B189" s="23" t="inlineStr"/>
      <c r="C189" s="23" t="inlineStr"/>
      <c r="D189" s="28" t="inlineStr"/>
      <c r="E189" s="22" t="inlineStr"/>
      <c r="F189" s="21" t="inlineStr"/>
      <c r="G189" s="22" t="inlineStr"/>
      <c r="H189" s="22" t="inlineStr"/>
    </row>
    <row r="190">
      <c r="A190" s="22" t="inlineStr"/>
      <c r="B190" s="23" t="inlineStr"/>
      <c r="C190" s="23" t="inlineStr"/>
      <c r="D190" s="28" t="inlineStr"/>
      <c r="E190" s="22" t="inlineStr"/>
      <c r="F190" s="21" t="inlineStr"/>
      <c r="G190" s="22" t="inlineStr"/>
      <c r="H190" s="22" t="inlineStr"/>
    </row>
    <row r="191">
      <c r="A191" s="22" t="inlineStr"/>
      <c r="B191" s="23" t="inlineStr"/>
      <c r="C191" s="23" t="inlineStr"/>
      <c r="D191" s="28" t="inlineStr"/>
      <c r="E191" s="22" t="inlineStr"/>
      <c r="F191" s="21" t="inlineStr"/>
      <c r="G191" s="22" t="inlineStr"/>
      <c r="H191" s="22" t="inlineStr"/>
    </row>
    <row r="192">
      <c r="A192" s="22" t="inlineStr"/>
      <c r="B192" s="23" t="inlineStr"/>
      <c r="C192" s="23" t="inlineStr"/>
      <c r="D192" s="28" t="inlineStr"/>
      <c r="E192" s="22" t="inlineStr"/>
      <c r="F192" s="21" t="inlineStr"/>
      <c r="G192" s="22" t="inlineStr"/>
      <c r="H192" s="22" t="inlineStr"/>
    </row>
    <row r="193">
      <c r="A193" s="22" t="inlineStr"/>
      <c r="B193" s="23" t="inlineStr"/>
      <c r="C193" s="23" t="inlineStr"/>
      <c r="D193" s="28" t="inlineStr"/>
      <c r="E193" s="22" t="inlineStr"/>
      <c r="F193" s="21" t="inlineStr"/>
      <c r="G193" s="22" t="inlineStr"/>
      <c r="H193" s="22" t="inlineStr"/>
    </row>
    <row r="194">
      <c r="A194" s="22" t="inlineStr"/>
      <c r="B194" s="23" t="inlineStr"/>
      <c r="C194" s="23" t="inlineStr"/>
      <c r="D194" s="28" t="inlineStr"/>
      <c r="E194" s="22" t="inlineStr"/>
      <c r="F194" s="21" t="inlineStr"/>
      <c r="G194" s="22" t="inlineStr"/>
      <c r="H194" s="22" t="inlineStr"/>
    </row>
    <row r="195">
      <c r="A195" s="22" t="inlineStr"/>
      <c r="B195" s="23" t="inlineStr"/>
      <c r="C195" s="23" t="inlineStr"/>
      <c r="D195" s="28" t="inlineStr"/>
      <c r="E195" s="22" t="inlineStr"/>
      <c r="F195" s="21" t="inlineStr"/>
      <c r="G195" s="22" t="inlineStr"/>
      <c r="H195" s="22" t="inlineStr"/>
    </row>
    <row r="196">
      <c r="A196" s="22" t="inlineStr"/>
      <c r="B196" s="23" t="inlineStr"/>
      <c r="C196" s="23" t="inlineStr"/>
      <c r="D196" s="28" t="inlineStr"/>
      <c r="E196" s="22" t="inlineStr"/>
      <c r="F196" s="21" t="inlineStr"/>
      <c r="G196" s="22" t="inlineStr"/>
      <c r="H196" s="22" t="inlineStr"/>
    </row>
    <row r="197">
      <c r="A197" s="22" t="inlineStr"/>
      <c r="B197" s="23" t="inlineStr"/>
      <c r="C197" s="23" t="inlineStr"/>
      <c r="D197" s="28" t="inlineStr"/>
      <c r="E197" s="22" t="inlineStr"/>
      <c r="F197" s="21" t="inlineStr"/>
      <c r="G197" s="22" t="inlineStr"/>
      <c r="H197" s="22" t="inlineStr"/>
    </row>
    <row r="198">
      <c r="A198" s="22" t="inlineStr"/>
      <c r="B198" s="23" t="inlineStr"/>
      <c r="C198" s="23" t="inlineStr"/>
      <c r="D198" s="28" t="inlineStr"/>
      <c r="E198" s="22" t="inlineStr"/>
      <c r="F198" s="21" t="inlineStr"/>
      <c r="G198" s="22" t="inlineStr"/>
      <c r="H198" s="22" t="inlineStr"/>
    </row>
    <row r="199">
      <c r="A199" s="22" t="inlineStr"/>
      <c r="B199" s="23" t="inlineStr"/>
      <c r="C199" s="23" t="inlineStr"/>
      <c r="D199" s="28" t="inlineStr"/>
      <c r="E199" s="22" t="inlineStr"/>
      <c r="F199" s="21" t="inlineStr"/>
      <c r="G199" s="22" t="inlineStr"/>
      <c r="H199" s="22" t="inlineStr"/>
    </row>
    <row r="200">
      <c r="A200" s="22" t="inlineStr"/>
      <c r="B200" s="23" t="inlineStr"/>
      <c r="C200" s="23" t="inlineStr"/>
      <c r="D200" s="28" t="inlineStr"/>
      <c r="E200" s="22" t="inlineStr"/>
      <c r="F200" s="21" t="inlineStr"/>
      <c r="G200" s="22" t="inlineStr"/>
      <c r="H200" s="22" t="inlineStr"/>
    </row>
    <row r="201">
      <c r="A201" s="22" t="inlineStr"/>
      <c r="B201" s="23" t="inlineStr"/>
      <c r="C201" s="23" t="inlineStr"/>
      <c r="D201" s="28" t="inlineStr"/>
      <c r="E201" s="22" t="inlineStr"/>
      <c r="F201" s="21" t="inlineStr"/>
      <c r="G201" s="22" t="inlineStr"/>
      <c r="H201" s="22" t="inlineStr"/>
    </row>
    <row r="202">
      <c r="A202" s="22" t="inlineStr"/>
      <c r="B202" s="23" t="inlineStr"/>
      <c r="C202" s="23" t="inlineStr"/>
      <c r="D202" s="28" t="inlineStr"/>
      <c r="E202" s="22" t="inlineStr"/>
      <c r="F202" s="21" t="inlineStr"/>
      <c r="G202" s="22" t="inlineStr"/>
      <c r="H202" s="22" t="inlineStr"/>
    </row>
    <row r="203">
      <c r="A203" s="22" t="inlineStr"/>
      <c r="B203" s="23" t="inlineStr"/>
      <c r="C203" s="23" t="inlineStr"/>
      <c r="D203" s="28" t="inlineStr"/>
      <c r="E203" s="22" t="inlineStr"/>
      <c r="F203" s="21" t="inlineStr"/>
      <c r="G203" s="22" t="inlineStr"/>
      <c r="H203" s="22" t="inlineStr"/>
    </row>
    <row r="204">
      <c r="A204" s="22" t="inlineStr"/>
      <c r="B204" s="23" t="inlineStr"/>
      <c r="C204" s="23" t="inlineStr"/>
      <c r="D204" s="28" t="inlineStr"/>
      <c r="E204" s="22" t="inlineStr"/>
      <c r="F204" s="21" t="inlineStr"/>
      <c r="G204" s="22" t="inlineStr"/>
      <c r="H204" s="22" t="inlineStr"/>
    </row>
  </sheetData>
  <autoFilter ref="A4:H204"/>
  <mergeCells count="2">
    <mergeCell ref="A1:H1"/>
    <mergeCell ref="A2:H2"/>
  </mergeCells>
  <conditionalFormatting sqref="A5:A204">
    <cfRule type="expression" priority="1" dxfId="2">
      <formula>AND(A5&lt;&gt;"",COUNTIF($A$5:$A$204,A5)&gt;1)</formula>
    </cfRule>
  </conditionalFormatting>
  <conditionalFormatting sqref="B5:B204">
    <cfRule type="expression" priority="2" dxfId="2">
      <formula>AND(B5&lt;&gt;"",COUNTIF($B$5:$B$204,B5)&gt;1)</formula>
    </cfRule>
  </conditionalFormatting>
  <dataValidations count="1">
    <dataValidation sqref="F5:F204" showErrorMessage="1" showInputMessage="1" allowBlank="1" errorTitle="Conditions de paiement invalides" error="Entrez un nombre entier entre 0 et 365." type="whole" operator="between">
      <formula1>0</formula1>
      <formula2>365</formula2>
    </dataValidation>
  </dataValidations>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fitToPage="1"/>
  </sheetPr>
  <dimension ref="A1:K16"/>
  <sheetViews>
    <sheetView showGridLines="0" workbookViewId="0">
      <selection activeCell="A1" sqref="A1"/>
    </sheetView>
  </sheetViews>
  <sheetFormatPr baseColWidth="8" defaultRowHeight="15"/>
  <cols>
    <col width="22" customWidth="1" min="1" max="1"/>
    <col width="14" customWidth="1" min="2" max="2"/>
    <col width="14" customWidth="1" min="3" max="3"/>
    <col width="29" customWidth="1" min="5" max="5"/>
    <col width="25" customWidth="1" min="7" max="7"/>
    <col width="22" customWidth="1" min="9" max="9"/>
    <col width="30" customWidth="1" min="11" max="11"/>
  </cols>
  <sheetData>
    <row r="1" ht="26" customHeight="1">
      <c r="A1" s="1" t="inlineStr">
        <is>
          <t>Paramètres du suivi des coûts d’achat</t>
        </is>
      </c>
    </row>
    <row r="2" ht="32" customHeight="1">
      <c r="A2" s="2" t="inlineStr">
        <is>
          <t>Modifiez seulement les cellules jaunes. Les taux et listes ci-dessous alimentent les validations et les calculs du classeur.</t>
        </is>
      </c>
    </row>
    <row r="5">
      <c r="A5" s="6" t="inlineStr">
        <is>
          <t>Statut fiscal</t>
        </is>
      </c>
      <c r="B5" s="6" t="inlineStr">
        <is>
          <t>Taux TPS</t>
        </is>
      </c>
      <c r="C5" s="6" t="inlineStr">
        <is>
          <t>Taux TVQ</t>
        </is>
      </c>
      <c r="E5" s="6" t="inlineStr">
        <is>
          <t>Catégorie d’achat</t>
        </is>
      </c>
      <c r="G5" s="6" t="inlineStr">
        <is>
          <t>Mode de paiement</t>
        </is>
      </c>
      <c r="I5" s="6" t="inlineStr">
        <is>
          <t>État de paiement</t>
        </is>
      </c>
      <c r="K5" s="6" t="inlineStr">
        <is>
          <t>Projet / centre de coûts</t>
        </is>
      </c>
    </row>
    <row r="6">
      <c r="A6" s="29" t="inlineStr">
        <is>
          <t>Taxable</t>
        </is>
      </c>
      <c r="B6" s="48" t="n">
        <v>0.05</v>
      </c>
      <c r="C6" s="48" t="n">
        <v>0.09975000000000001</v>
      </c>
      <c r="E6" s="29" t="inlineStr">
        <is>
          <t>Fournitures de bureau</t>
        </is>
      </c>
      <c r="G6" s="29" t="inlineStr">
        <is>
          <t>Carte de crédit</t>
        </is>
      </c>
      <c r="I6" s="29" t="inlineStr">
        <is>
          <t>Payé</t>
        </is>
      </c>
      <c r="K6" s="29" t="inlineStr">
        <is>
          <t>Administration</t>
        </is>
      </c>
    </row>
    <row r="7">
      <c r="A7" s="29" t="inlineStr">
        <is>
          <t>Exonéré</t>
        </is>
      </c>
      <c r="B7" s="48" t="n">
        <v>0</v>
      </c>
      <c r="C7" s="48" t="n">
        <v>0</v>
      </c>
      <c r="E7" s="29" t="inlineStr">
        <is>
          <t>Logiciels et abonnements</t>
        </is>
      </c>
      <c r="G7" s="29" t="inlineStr">
        <is>
          <t>Carte de débit</t>
        </is>
      </c>
      <c r="I7" s="29" t="inlineStr">
        <is>
          <t>À payer</t>
        </is>
      </c>
      <c r="K7" s="29" t="inlineStr">
        <is>
          <t>Développement des affaires</t>
        </is>
      </c>
    </row>
    <row r="8">
      <c r="A8" s="29" t="inlineStr">
        <is>
          <t>Hors taxes</t>
        </is>
      </c>
      <c r="B8" s="48" t="n">
        <v>0</v>
      </c>
      <c r="C8" s="48" t="n">
        <v>0</v>
      </c>
      <c r="E8" s="29" t="inlineStr">
        <is>
          <t>Matériel informatique</t>
        </is>
      </c>
      <c r="G8" s="29" t="inlineStr">
        <is>
          <t>Virement bancaire</t>
        </is>
      </c>
      <c r="I8" s="29" t="inlineStr">
        <is>
          <t>Paiement partiel</t>
        </is>
      </c>
      <c r="K8" s="29" t="inlineStr">
        <is>
          <t>Client — Nordik Design</t>
        </is>
      </c>
    </row>
    <row r="9">
      <c r="E9" s="29" t="inlineStr">
        <is>
          <t>Publicité et marketing</t>
        </is>
      </c>
      <c r="G9" s="29" t="inlineStr">
        <is>
          <t>Chèque</t>
        </is>
      </c>
      <c r="I9" s="29" t="inlineStr">
        <is>
          <t>Annulé</t>
        </is>
      </c>
      <c r="K9" s="29" t="inlineStr">
        <is>
          <t>Client — Atelier Boréal</t>
        </is>
      </c>
    </row>
    <row r="10">
      <c r="A10" s="17" t="inlineStr">
        <is>
          <t>Les taux sont fournis à titre de paramètres de travail. Confirmez toujours l’application des taxes selon la nature de l’achat et votre situation fiscale.</t>
        </is>
      </c>
      <c r="B10" s="34" t="n"/>
      <c r="C10" s="35" t="n"/>
      <c r="E10" s="29" t="inlineStr">
        <is>
          <t>Télécommunications</t>
        </is>
      </c>
      <c r="G10" s="29" t="inlineStr">
        <is>
          <t>Comptant</t>
        </is>
      </c>
      <c r="K10" s="29" t="inlineStr">
        <is>
          <t>Client — Gestion Lavoie</t>
        </is>
      </c>
    </row>
    <row r="11">
      <c r="A11" s="36" t="n"/>
      <c r="B11" s="37" t="n"/>
      <c r="C11" s="38" t="n"/>
      <c r="E11" s="29" t="inlineStr">
        <is>
          <t>Déplacements</t>
        </is>
      </c>
      <c r="G11" s="29" t="inlineStr">
        <is>
          <t>Prélèvement automatique</t>
        </is>
      </c>
      <c r="K11" s="29" t="inlineStr">
        <is>
          <t>Général</t>
        </is>
      </c>
    </row>
    <row r="12">
      <c r="E12" s="29" t="inlineStr">
        <is>
          <t>Repas et représentation</t>
        </is>
      </c>
    </row>
    <row r="13">
      <c r="A13" s="31" t="inlineStr">
        <is>
          <t>Les cellules jaunes sont prévues pour la saisie ou la modification. Les cellules grises contiennent des calculs.</t>
        </is>
      </c>
      <c r="B13" s="32" t="n"/>
      <c r="C13" s="14" t="n"/>
      <c r="E13" s="29" t="inlineStr">
        <is>
          <t>Sous-traitance</t>
        </is>
      </c>
    </row>
    <row r="14">
      <c r="E14" s="29" t="inlineStr">
        <is>
          <t>Entretien et réparations</t>
        </is>
      </c>
    </row>
    <row r="15">
      <c r="E15" s="29" t="inlineStr">
        <is>
          <t>Loyer et occupation</t>
        </is>
      </c>
    </row>
    <row r="16">
      <c r="E16" s="29" t="inlineStr">
        <is>
          <t>Autres frais d’exploitation</t>
        </is>
      </c>
    </row>
  </sheetData>
  <mergeCells count="4">
    <mergeCell ref="A1:K1"/>
    <mergeCell ref="A2:K2"/>
    <mergeCell ref="A10:C11"/>
    <mergeCell ref="A13:C13"/>
  </mergeCells>
  <pageMargins left="0.75" right="0.75" top="1" bottom="1" header="0.5" footer="0.5"/>
  <tableParts count="5">
    <tablePart xmlns:r="http://schemas.openxmlformats.org/officeDocument/2006/relationships" r:id="rId1"/>
    <tablePart xmlns:r="http://schemas.openxmlformats.org/officeDocument/2006/relationships" r:id="rId2"/>
    <tablePart xmlns:r="http://schemas.openxmlformats.org/officeDocument/2006/relationships" r:id="rId3"/>
    <tablePart xmlns:r="http://schemas.openxmlformats.org/officeDocument/2006/relationships" r:id="rId4"/>
    <tablePart xmlns:r="http://schemas.openxmlformats.org/officeDocument/2006/relationships" r:id="rId5"/>
  </tableParts>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2026-09-02T12:39:48Z</dcterms:created>
  <dcterms:modified xmlns:dcterms="http://purl.org/dc/terms/" xmlns:xsi="http://www.w3.org/2001/XMLSchema-instance" xsi:type="dcterms:W3CDTF">2026-09-02T12:39:48Z</dcterms:modified>
</cp:coreProperties>
</file>