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Échéances" sheetId="2" state="visible" r:id="rId2"/>
    <sheet xmlns:r="http://schemas.openxmlformats.org/officeDocument/2006/relationships" name="Paramètres" sheetId="3" state="visible" r:id="rId3"/>
  </sheets>
  <definedNames>
    <definedName name="_xlnm._FilterDatabase" localSheetId="1" hidden="1">'Échéances'!$A$4:$R$300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[$CAD-1009]"/>
    <numFmt numFmtId="165" formatCode="yyyy-mm-dd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4"/>
    </font>
    <font>
      <name val="Aptos"/>
      <b val="1"/>
      <color rgb="001F2933"/>
      <sz val="10"/>
    </font>
    <font>
      <name val="Aptos"/>
      <color rgb="001F2933"/>
      <sz val="10"/>
    </font>
    <font>
      <name val="Aptos"/>
      <b val="1"/>
      <color rgb="00FFFFFF"/>
      <sz val="11"/>
    </font>
    <font>
      <name val="Aptos"/>
      <i val="1"/>
      <color rgb="00FFFFFF"/>
      <sz val="10"/>
    </font>
    <font>
      <name val="Aptos"/>
      <b val="1"/>
      <color rgb="00FFFFFF"/>
      <sz val="10"/>
    </font>
    <font>
      <name val="Aptos"/>
      <b val="1"/>
      <color rgb="00004B87"/>
      <sz val="18"/>
    </font>
  </fonts>
  <fills count="9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FFF4D6"/>
      </patternFill>
    </fill>
    <fill>
      <patternFill patternType="solid">
        <fgColor rgb="00F2F7FB"/>
      </patternFill>
    </fill>
    <fill>
      <patternFill patternType="solid">
        <fgColor rgb="00FFFFFF"/>
      </patternFill>
    </fill>
    <fill>
      <patternFill patternType="solid">
        <fgColor rgb="002D6A9F"/>
      </patternFill>
    </fill>
    <fill>
      <patternFill patternType="solid">
        <fgColor rgb="00E7EDF3"/>
      </patternFill>
    </fill>
    <fill>
      <patternFill patternType="solid">
        <fgColor rgb="00FFF9E8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5" fillId="6" borderId="0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/>
    </xf>
    <xf numFmtId="164" fontId="7" fillId="4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3" fillId="4" borderId="1" pivotButton="0" quotePrefix="0" xfId="0"/>
    <xf numFmtId="0" fontId="3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5" borderId="1" pivotButton="0" quotePrefix="0" xfId="0"/>
    <xf numFmtId="0" fontId="3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5" fillId="6" borderId="0" applyAlignment="1" pivotButton="0" quotePrefix="0" xfId="0">
      <alignment horizontal="center" vertical="center" wrapText="1"/>
    </xf>
    <xf numFmtId="0" fontId="3" fillId="3" borderId="1" applyAlignment="1" applyProtection="1" pivotButton="0" quotePrefix="0" xfId="0">
      <alignment horizontal="center" vertical="center" wrapText="1"/>
      <protection locked="0" hidden="0"/>
    </xf>
    <xf numFmtId="0" fontId="3" fillId="3" borderId="1" applyAlignment="1" applyProtection="1" pivotButton="0" quotePrefix="0" xfId="0">
      <alignment horizontal="left" vertical="top" wrapText="1"/>
      <protection locked="0" hidden="0"/>
    </xf>
    <xf numFmtId="165" fontId="3" fillId="3" borderId="1" applyAlignment="1" applyProtection="1" pivotButton="0" quotePrefix="0" xfId="0">
      <alignment horizontal="center" vertical="center" wrapText="1"/>
      <protection locked="0" hidden="0"/>
    </xf>
    <xf numFmtId="1" fontId="3" fillId="7" borderId="1" applyAlignment="1" pivotButton="0" quotePrefix="0" xfId="0">
      <alignment horizontal="center" vertical="center" wrapText="1"/>
    </xf>
    <xf numFmtId="165" fontId="3" fillId="7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164" fontId="3" fillId="3" borderId="1" applyAlignment="1" applyProtection="1" pivotButton="0" quotePrefix="0" xfId="0">
      <alignment horizontal="center" vertical="center" wrapText="1"/>
      <protection locked="0" hidden="0"/>
    </xf>
    <xf numFmtId="0" fontId="3" fillId="7" borderId="1" applyAlignment="1" pivotButton="0" quotePrefix="0" xfId="0">
      <alignment horizontal="left" vertical="top" wrapText="1"/>
    </xf>
    <xf numFmtId="0" fontId="3" fillId="8" borderId="1" applyAlignment="1" applyProtection="1" pivotButton="0" quotePrefix="0" xfId="0">
      <alignment horizontal="center" vertical="center" wrapText="1"/>
      <protection locked="0" hidden="0"/>
    </xf>
    <xf numFmtId="0" fontId="3" fillId="8" borderId="1" applyAlignment="1" applyProtection="1" pivotButton="0" quotePrefix="0" xfId="0">
      <alignment horizontal="left" vertical="top" wrapText="1"/>
      <protection locked="0" hidden="0"/>
    </xf>
    <xf numFmtId="165" fontId="3" fillId="8" borderId="1" applyAlignment="1" applyProtection="1" pivotButton="0" quotePrefix="0" xfId="0">
      <alignment horizontal="center" vertical="center" wrapText="1"/>
      <protection locked="0" hidden="0"/>
    </xf>
    <xf numFmtId="164" fontId="3" fillId="8" borderId="1" applyAlignment="1" applyProtection="1" pivotButton="0" quotePrefix="0" xfId="0">
      <alignment horizontal="center" vertical="center" wrapText="1"/>
      <protection locked="0" hidden="0"/>
    </xf>
    <xf numFmtId="0" fontId="2" fillId="3" borderId="1" pivotButton="0" quotePrefix="0" xfId="0"/>
    <xf numFmtId="0" fontId="3" fillId="3" borderId="1" applyAlignment="1" pivotButton="0" quotePrefix="0" xfId="0">
      <alignment horizontal="left" vertical="top" wrapText="1"/>
    </xf>
    <xf numFmtId="0" fontId="0" fillId="3" borderId="1" pivotButton="0" quotePrefix="0" xfId="0"/>
    <xf numFmtId="0" fontId="4" fillId="2" borderId="1" applyAlignment="1" pivotButton="0" quotePrefix="0" xfId="0">
      <alignment horizontal="left" vertical="top" wrapText="1"/>
    </xf>
    <xf numFmtId="164" fontId="7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5" fontId="3" fillId="3" borderId="1" applyAlignment="1" applyProtection="1" pivotButton="0" quotePrefix="0" xfId="0">
      <alignment horizontal="center" vertical="center" wrapText="1"/>
      <protection locked="0" hidden="0"/>
    </xf>
    <xf numFmtId="165" fontId="3" fillId="7" borderId="1" applyAlignment="1" pivotButton="0" quotePrefix="0" xfId="0">
      <alignment horizontal="center" vertical="center" wrapText="1"/>
    </xf>
    <xf numFmtId="164" fontId="3" fillId="3" borderId="1" applyAlignment="1" applyProtection="1" pivotButton="0" quotePrefix="0" xfId="0">
      <alignment horizontal="center" vertical="center" wrapText="1"/>
      <protection locked="0" hidden="0"/>
    </xf>
    <xf numFmtId="165" fontId="3" fillId="8" borderId="1" applyAlignment="1" applyProtection="1" pivotButton="0" quotePrefix="0" xfId="0">
      <alignment horizontal="center" vertical="center" wrapText="1"/>
      <protection locked="0" hidden="0"/>
    </xf>
    <xf numFmtId="164" fontId="3" fillId="8" borderId="1" applyAlignment="1" applyProtection="1" pivotButton="0" quotePrefix="0" xfId="0">
      <alignment horizontal="center" vertical="center" wrapText="1"/>
      <protection locked="0" hidden="0"/>
    </xf>
  </cellXfs>
  <cellStyles count="1">
    <cellStyle name="Normal" xfId="0" builtinId="0" hidden="0"/>
  </cellStyles>
  <dxfs count="8">
    <dxf>
      <fill>
        <patternFill patternType="solid">
          <fgColor rgb="00F4CCCC"/>
        </patternFill>
      </fill>
    </dxf>
    <dxf>
      <fill>
        <patternFill patternType="solid">
          <fgColor rgb="00FFF4D6"/>
        </patternFill>
      </fill>
    </dxf>
    <dxf>
      <font>
        <name val="Aptos"/>
        <b val="1"/>
        <color rgb="00147D64"/>
        <sz val="10"/>
      </font>
      <fill>
        <patternFill patternType="solid">
          <fgColor rgb="00D9EAD3"/>
        </patternFill>
      </fill>
    </dxf>
    <dxf>
      <font>
        <name val="Aptos"/>
        <b val="1"/>
        <color rgb="00C73939"/>
        <sz val="10"/>
      </font>
      <fill>
        <patternFill patternType="solid">
          <fgColor rgb="00F4CCCC"/>
        </patternFill>
      </fill>
    </dxf>
    <dxf>
      <font>
        <name val="Aptos"/>
        <b val="1"/>
        <color rgb="001F2933"/>
        <sz val="10"/>
      </font>
      <fill>
        <patternFill patternType="solid">
          <fgColor rgb="00FFF4D6"/>
        </patternFill>
      </fill>
    </dxf>
    <dxf>
      <fill>
        <patternFill patternType="solid">
          <fgColor rgb="00D9EAF7"/>
        </patternFill>
      </fill>
    </dxf>
    <dxf>
      <fill>
        <patternFill patternType="solid">
          <fgColor rgb="00E7EDF3"/>
        </patternFill>
      </fill>
    </dxf>
    <dxf>
      <font>
        <name val="Aptos"/>
        <color rgb="00147D64"/>
        <sz val="10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échéances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bord'!B11</f>
            </strRef>
          </tx>
          <spPr>
            <a:ln xmlns:a="http://schemas.openxmlformats.org/drawingml/2006/main">
              <a:noFill/>
              <a:prstDash val="solid"/>
            </a:ln>
          </spPr>
          <cat>
            <numRef>
              <f>'Tableau de bord'!$A$12:$A$15</f>
            </numRef>
          </cat>
          <val>
            <numRef>
              <f>'Tableau de bord'!$B$12:$B$15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Modèle PME</author>
  </authors>
  <commentList>
    <comment ref="B6" authorId="0" shapeId="0">
      <text>
        <t>Nombre de jours avant la date d’échéance pendant lesquels une échéance est considérée comme imminente.</t>
      </text>
    </comment>
    <comment ref="B7" authorId="0" shapeId="0">
      <text>
        <t>Nombre de jours avant la date d’échéance utilisé pour calculer la date de rappel par défaut.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10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Echeances" displayName="tblEcheances" ref="A4:R13" headerRowCount="1">
  <autoFilter ref="A4:R13"/>
  <tableColumns count="18">
    <tableColumn id="1" name="ID échéance"/>
    <tableColumn id="2" name="Échéance administrative"/>
    <tableColumn id="3" name="Organisme"/>
    <tableColumn id="4" name="Catégorie"/>
    <tableColumn id="5" name="Fréquence"/>
    <tableColumn id="6" name="Période visée"/>
    <tableColumn id="7" name="Date d’échéance"/>
    <tableColumn id="8" name="Jours restants"/>
    <tableColumn id="9" name="Date de rappel"/>
    <tableColumn id="10" name="État de l’échéance"/>
    <tableColumn id="11" name="Statut de traitement"/>
    <tableColumn id="12" name="Priorité"/>
    <tableColumn id="13" name="Responsable"/>
    <tableColumn id="14" name="Montant prévu"/>
    <tableColumn id="15" name="Date complétée"/>
    <tableColumn id="16" name="Lien ou no de dossier"/>
    <tableColumn id="17" name="Notes"/>
    <tableColumn id="18" name="Contrô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4" customWidth="1" min="3" max="3"/>
    <col width="32" customWidth="1" min="4" max="4"/>
    <col width="21" customWidth="1" min="5" max="5"/>
    <col width="23" customWidth="1" min="6" max="6"/>
    <col width="31" customWidth="1" min="7" max="7"/>
    <col width="22" customWidth="1" min="8" max="8"/>
  </cols>
  <sheetData>
    <row r="1" ht="27" customHeight="1">
      <c r="A1" s="1" t="inlineStr">
        <is>
          <t>Tableau de bord — Suivi des échéances administratives</t>
        </is>
      </c>
    </row>
    <row r="2" ht="24" customHeight="1">
      <c r="A2" s="2" t="inlineStr">
        <is>
          <t>Les indicateurs sont mis à jour automatiquement à partir de la feuille Échéances.</t>
        </is>
      </c>
    </row>
    <row r="3"/>
    <row r="4" ht="36" customHeight="1">
      <c r="A4" s="3" t="inlineStr">
        <is>
          <t>Nombre total d’échéances</t>
        </is>
      </c>
      <c r="B4" s="4">
        <f>IFERROR(COUNTA('Échéances'!$A$5:$A$13),0)</f>
        <v/>
      </c>
      <c r="D4" s="3" t="inlineStr">
        <is>
          <t>Échéances ouvertes</t>
        </is>
      </c>
      <c r="E4" s="4">
        <f>IFERROR(COUNTIFS('Échéances'!$K$5:$K$13,"&lt;&gt;Terminé",'Échéances'!$K$5:$K$13,"&lt;&gt;Non requis"),0)</f>
        <v/>
      </c>
      <c r="G4" s="3" t="inlineStr">
        <is>
          <t>Échéances en retard</t>
        </is>
      </c>
      <c r="H4" s="4">
        <f>IFERROR(COUNTIF('Échéances'!$J$5:$J$13,"En retard"),0)</f>
        <v/>
      </c>
    </row>
    <row r="5"/>
    <row r="6"/>
    <row r="7" ht="36" customHeight="1">
      <c r="A7" s="3" t="inlineStr">
        <is>
          <t>Échéances à venir bientôt</t>
        </is>
      </c>
      <c r="B7" s="4">
        <f>IFERROR(COUNTIF('Échéances'!$J$5:$J$13,"À échéance bientôt"),0)</f>
        <v/>
      </c>
      <c r="D7" s="3" t="inlineStr">
        <is>
          <t>Dossiers à corriger</t>
        </is>
      </c>
      <c r="E7" s="4">
        <f>IFERROR(COUNTIF('Échéances'!$R$5:$R$13,"&lt;&gt;OK"),0)</f>
        <v/>
      </c>
      <c r="G7" s="3" t="inlineStr">
        <is>
          <t>Montant prévu — échéances ouvertes</t>
        </is>
      </c>
      <c r="H7" s="33">
        <f>IFERROR(SUMIFS('Échéances'!$N$5:$N$13,'Échéances'!$K$5:$K$13,"&lt;&gt;Terminé",'Échéances'!$K$5:$K$13,"&lt;&gt;Non requis"),0)</f>
        <v/>
      </c>
    </row>
    <row r="8"/>
    <row r="9"/>
    <row r="10"/>
    <row r="11">
      <c r="A11" s="6" t="inlineStr">
        <is>
          <t>État de l’échéance</t>
        </is>
      </c>
      <c r="B11" s="6" t="inlineStr">
        <is>
          <t>Nombre</t>
        </is>
      </c>
      <c r="D11" s="7" t="inlineStr">
        <is>
          <t>Catégorie</t>
        </is>
      </c>
      <c r="E11" s="7" t="inlineStr">
        <is>
          <t>Échéances ouvertes</t>
        </is>
      </c>
      <c r="F11" s="7" t="inlineStr">
        <is>
          <t>Montant prévu ouvert</t>
        </is>
      </c>
    </row>
    <row r="12">
      <c r="A12" s="8" t="inlineStr">
        <is>
          <t>En retard</t>
        </is>
      </c>
      <c r="B12" s="8">
        <f>IFERROR(COUNTIF('Échéances'!$J$5:$J$13,A12),0)</f>
        <v/>
      </c>
      <c r="D12" s="9" t="inlineStr">
        <is>
          <t>Fiscalité et taxes</t>
        </is>
      </c>
      <c r="E12" s="10">
        <f>IFERROR(COUNTIFS('Échéances'!$D$5:$D$13,D12,'Échéances'!$K$5:$K$13,"&lt;&gt;Terminé",'Échéances'!$K$5:$K$13,"&lt;&gt;Non requis"),0)</f>
        <v/>
      </c>
      <c r="F12" s="34">
        <f>IFERROR(SUMIFS('Échéances'!$N$5:$N$13,'Échéances'!$D$5:$D$13,D12,'Échéances'!$K$5:$K$13,"&lt;&gt;Terminé",'Échéances'!$K$5:$K$13,"&lt;&gt;Non requis"),0)</f>
        <v/>
      </c>
    </row>
    <row r="13">
      <c r="A13" s="12" t="inlineStr">
        <is>
          <t>À échéance bientôt</t>
        </is>
      </c>
      <c r="B13" s="12">
        <f>IFERROR(COUNTIF('Échéances'!$J$5:$J$13,A13),0)</f>
        <v/>
      </c>
      <c r="D13" s="13" t="inlineStr">
        <is>
          <t>Paie et retenues à la source</t>
        </is>
      </c>
      <c r="E13" s="14">
        <f>IFERROR(COUNTIFS('Échéances'!$D$5:$D$13,D13,'Échéances'!$K$5:$K$13,"&lt;&gt;Terminé",'Échéances'!$K$5:$K$13,"&lt;&gt;Non requis"),0)</f>
        <v/>
      </c>
      <c r="F13" s="35">
        <f>IFERROR(SUMIFS('Échéances'!$N$5:$N$13,'Échéances'!$D$5:$D$13,D13,'Échéances'!$K$5:$K$13,"&lt;&gt;Terminé",'Échéances'!$K$5:$K$13,"&lt;&gt;Non requis"),0)</f>
        <v/>
      </c>
    </row>
    <row r="14">
      <c r="A14" s="8" t="inlineStr">
        <is>
          <t>À venir</t>
        </is>
      </c>
      <c r="B14" s="8">
        <f>IFERROR(COUNTIF('Échéances'!$J$5:$J$13,A14),0)</f>
        <v/>
      </c>
      <c r="D14" s="9" t="inlineStr">
        <is>
          <t>Santé et sécurité</t>
        </is>
      </c>
      <c r="E14" s="10">
        <f>IFERROR(COUNTIFS('Échéances'!$D$5:$D$13,D14,'Échéances'!$K$5:$K$13,"&lt;&gt;Terminé",'Échéances'!$K$5:$K$13,"&lt;&gt;Non requis"),0)</f>
        <v/>
      </c>
      <c r="F14" s="34">
        <f>IFERROR(SUMIFS('Échéances'!$N$5:$N$13,'Échéances'!$D$5:$D$13,D14,'Échéances'!$K$5:$K$13,"&lt;&gt;Terminé",'Échéances'!$K$5:$K$13,"&lt;&gt;Non requis"),0)</f>
        <v/>
      </c>
    </row>
    <row r="15">
      <c r="A15" s="12" t="inlineStr">
        <is>
          <t>Terminée</t>
        </is>
      </c>
      <c r="B15" s="12">
        <f>IFERROR(COUNTIF('Échéances'!$J$5:$J$13,A15),0)</f>
        <v/>
      </c>
      <c r="D15" s="13" t="inlineStr">
        <is>
          <t>Constitution et immatriculation</t>
        </is>
      </c>
      <c r="E15" s="14">
        <f>IFERROR(COUNTIFS('Échéances'!$D$5:$D$13,D15,'Échéances'!$K$5:$K$13,"&lt;&gt;Terminé",'Échéances'!$K$5:$K$13,"&lt;&gt;Non requis"),0)</f>
        <v/>
      </c>
      <c r="F15" s="35">
        <f>IFERROR(SUMIFS('Échéances'!$N$5:$N$13,'Échéances'!$D$5:$D$13,D15,'Échéances'!$K$5:$K$13,"&lt;&gt;Terminé",'Échéances'!$K$5:$K$13,"&lt;&gt;Non requis"),0)</f>
        <v/>
      </c>
    </row>
    <row r="16">
      <c r="D16" s="9" t="inlineStr">
        <is>
          <t>Assurance et permis</t>
        </is>
      </c>
      <c r="E16" s="10">
        <f>IFERROR(COUNTIFS('Échéances'!$D$5:$D$13,D16,'Échéances'!$K$5:$K$13,"&lt;&gt;Terminé",'Échéances'!$K$5:$K$13,"&lt;&gt;Non requis"),0)</f>
        <v/>
      </c>
      <c r="F16" s="34">
        <f>IFERROR(SUMIFS('Échéances'!$N$5:$N$13,'Échéances'!$D$5:$D$13,D16,'Échéances'!$K$5:$K$13,"&lt;&gt;Terminé",'Échéances'!$K$5:$K$13,"&lt;&gt;Non requis"),0)</f>
        <v/>
      </c>
    </row>
    <row r="17">
      <c r="D17" s="13" t="inlineStr">
        <is>
          <t>Financement et banques</t>
        </is>
      </c>
      <c r="E17" s="14">
        <f>IFERROR(COUNTIFS('Échéances'!$D$5:$D$13,D17,'Échéances'!$K$5:$K$13,"&lt;&gt;Terminé",'Échéances'!$K$5:$K$13,"&lt;&gt;Non requis"),0)</f>
        <v/>
      </c>
      <c r="F17" s="35">
        <f>IFERROR(SUMIFS('Échéances'!$N$5:$N$13,'Échéances'!$D$5:$D$13,D17,'Échéances'!$K$5:$K$13,"&lt;&gt;Terminé",'Échéances'!$K$5:$K$13,"&lt;&gt;Non requis"),0)</f>
        <v/>
      </c>
    </row>
    <row r="18">
      <c r="D18" s="9" t="inlineStr">
        <is>
          <t>Contrat ou dossier client</t>
        </is>
      </c>
      <c r="E18" s="10">
        <f>IFERROR(COUNTIFS('Échéances'!$D$5:$D$13,D18,'Échéances'!$K$5:$K$13,"&lt;&gt;Terminé",'Échéances'!$K$5:$K$13,"&lt;&gt;Non requis"),0)</f>
        <v/>
      </c>
      <c r="F18" s="34">
        <f>IFERROR(SUMIFS('Échéances'!$N$5:$N$13,'Échéances'!$D$5:$D$13,D18,'Échéances'!$K$5:$K$13,"&lt;&gt;Terminé",'Échéances'!$K$5:$K$13,"&lt;&gt;Non requis"),0)</f>
        <v/>
      </c>
    </row>
    <row r="19">
      <c r="E19">
        <f>""</f>
        <v/>
      </c>
      <c r="F19">
        <f>""</f>
        <v/>
      </c>
    </row>
    <row r="20">
      <c r="A20" s="6" t="inlineStr">
        <is>
          <t>Contrôle final</t>
        </is>
      </c>
      <c r="E20">
        <f>""</f>
        <v/>
      </c>
      <c r="F20">
        <f>""</f>
        <v/>
      </c>
    </row>
    <row r="21">
      <c r="A21" s="9" t="inlineStr">
        <is>
          <t>Conciliation du nombre de lignes</t>
        </is>
      </c>
      <c r="B21" s="9">
        <f>IFERROR(IF(B4=COUNTA('Échéances'!$A$5:$A$13),"OK — total concilié","À corriger — total non concilié"),"À corriger — formule invalide")</f>
        <v/>
      </c>
      <c r="E21">
        <f>""</f>
        <v/>
      </c>
      <c r="F21">
        <f>""</f>
        <v/>
      </c>
    </row>
    <row r="22">
      <c r="A22" s="9" t="inlineStr">
        <is>
          <t>Vérification des dossiers incomplets</t>
        </is>
      </c>
      <c r="B22" s="9">
        <f>IFERROR(IF(E7=0,"OK — aucun dossier à corriger","À corriger — consulter la colonne Contrôle"),"À corriger — formule invalide")</f>
        <v/>
      </c>
      <c r="E22">
        <f>""</f>
        <v/>
      </c>
      <c r="F22">
        <f>""</f>
        <v/>
      </c>
    </row>
    <row r="23">
      <c r="B23">
        <f>""</f>
        <v/>
      </c>
      <c r="E23">
        <f>""</f>
        <v/>
      </c>
      <c r="F23">
        <f>""</f>
        <v/>
      </c>
    </row>
    <row r="24">
      <c r="B24">
        <f>""</f>
        <v/>
      </c>
      <c r="E24">
        <f>""</f>
        <v/>
      </c>
      <c r="F24">
        <f>""</f>
        <v/>
      </c>
    </row>
    <row r="25">
      <c r="B25">
        <f>""</f>
        <v/>
      </c>
      <c r="E25">
        <f>""</f>
        <v/>
      </c>
      <c r="F25">
        <f>""</f>
        <v/>
      </c>
    </row>
    <row r="26">
      <c r="B26">
        <f>""</f>
        <v/>
      </c>
      <c r="E26">
        <f>""</f>
        <v/>
      </c>
      <c r="F26">
        <f>""</f>
        <v/>
      </c>
    </row>
    <row r="27">
      <c r="B27">
        <f>""</f>
        <v/>
      </c>
      <c r="E27">
        <f>""</f>
        <v/>
      </c>
      <c r="F27">
        <f>""</f>
        <v/>
      </c>
    </row>
    <row r="28">
      <c r="B28">
        <f>""</f>
        <v/>
      </c>
      <c r="E28">
        <f>""</f>
        <v/>
      </c>
      <c r="F28">
        <f>""</f>
        <v/>
      </c>
    </row>
    <row r="29">
      <c r="B29">
        <f>""</f>
        <v/>
      </c>
      <c r="E29">
        <f>""</f>
        <v/>
      </c>
      <c r="F29">
        <f>""</f>
        <v/>
      </c>
    </row>
    <row r="30">
      <c r="B30">
        <f>""</f>
        <v/>
      </c>
      <c r="E30">
        <f>""</f>
        <v/>
      </c>
      <c r="F30">
        <f>""</f>
        <v/>
      </c>
    </row>
    <row r="31">
      <c r="B31">
        <f>""</f>
        <v/>
      </c>
      <c r="E31">
        <f>""</f>
        <v/>
      </c>
      <c r="F31">
        <f>""</f>
        <v/>
      </c>
    </row>
    <row r="32">
      <c r="B32">
        <f>""</f>
        <v/>
      </c>
      <c r="E32">
        <f>""</f>
        <v/>
      </c>
      <c r="F32">
        <f>""</f>
        <v/>
      </c>
    </row>
    <row r="33">
      <c r="B33">
        <f>""</f>
        <v/>
      </c>
      <c r="E33">
        <f>""</f>
        <v/>
      </c>
      <c r="F33">
        <f>""</f>
        <v/>
      </c>
    </row>
    <row r="34">
      <c r="B34">
        <f>""</f>
        <v/>
      </c>
      <c r="E34">
        <f>""</f>
        <v/>
      </c>
      <c r="F34">
        <f>""</f>
        <v/>
      </c>
    </row>
    <row r="35">
      <c r="B35">
        <f>""</f>
        <v/>
      </c>
      <c r="E35">
        <f>""</f>
        <v/>
      </c>
      <c r="F35">
        <f>""</f>
        <v/>
      </c>
    </row>
    <row r="36">
      <c r="B36">
        <f>""</f>
        <v/>
      </c>
      <c r="E36">
        <f>""</f>
        <v/>
      </c>
      <c r="F36">
        <f>""</f>
        <v/>
      </c>
    </row>
    <row r="37">
      <c r="B37">
        <f>""</f>
        <v/>
      </c>
      <c r="E37">
        <f>""</f>
        <v/>
      </c>
      <c r="F37">
        <f>""</f>
        <v/>
      </c>
    </row>
    <row r="38">
      <c r="B38">
        <f>""</f>
        <v/>
      </c>
      <c r="E38">
        <f>""</f>
        <v/>
      </c>
      <c r="F38">
        <f>""</f>
        <v/>
      </c>
    </row>
    <row r="39">
      <c r="B39">
        <f>""</f>
        <v/>
      </c>
      <c r="E39">
        <f>""</f>
        <v/>
      </c>
      <c r="F39">
        <f>""</f>
        <v/>
      </c>
    </row>
    <row r="40">
      <c r="B40">
        <f>""</f>
        <v/>
      </c>
      <c r="E40">
        <f>""</f>
        <v/>
      </c>
      <c r="F40">
        <f>""</f>
        <v/>
      </c>
    </row>
    <row r="41">
      <c r="B41">
        <f>""</f>
        <v/>
      </c>
      <c r="E41">
        <f>""</f>
        <v/>
      </c>
      <c r="F41">
        <f>""</f>
        <v/>
      </c>
    </row>
    <row r="42">
      <c r="B42">
        <f>""</f>
        <v/>
      </c>
      <c r="E42">
        <f>""</f>
        <v/>
      </c>
      <c r="F42">
        <f>""</f>
        <v/>
      </c>
    </row>
    <row r="43">
      <c r="B43">
        <f>""</f>
        <v/>
      </c>
      <c r="E43">
        <f>""</f>
        <v/>
      </c>
      <c r="F43">
        <f>""</f>
        <v/>
      </c>
    </row>
    <row r="44">
      <c r="B44">
        <f>""</f>
        <v/>
      </c>
      <c r="E44">
        <f>""</f>
        <v/>
      </c>
      <c r="F44">
        <f>""</f>
        <v/>
      </c>
    </row>
    <row r="45">
      <c r="B45">
        <f>""</f>
        <v/>
      </c>
      <c r="E45">
        <f>""</f>
        <v/>
      </c>
      <c r="F45">
        <f>""</f>
        <v/>
      </c>
    </row>
    <row r="46">
      <c r="B46">
        <f>""</f>
        <v/>
      </c>
      <c r="E46">
        <f>""</f>
        <v/>
      </c>
      <c r="F46">
        <f>""</f>
        <v/>
      </c>
    </row>
    <row r="47">
      <c r="B47">
        <f>""</f>
        <v/>
      </c>
      <c r="E47">
        <f>""</f>
        <v/>
      </c>
      <c r="F47">
        <f>""</f>
        <v/>
      </c>
    </row>
    <row r="48">
      <c r="B48">
        <f>""</f>
        <v/>
      </c>
      <c r="E48">
        <f>""</f>
        <v/>
      </c>
      <c r="F48">
        <f>""</f>
        <v/>
      </c>
    </row>
    <row r="49">
      <c r="B49">
        <f>""</f>
        <v/>
      </c>
      <c r="E49">
        <f>""</f>
        <v/>
      </c>
      <c r="F49">
        <f>""</f>
        <v/>
      </c>
    </row>
    <row r="50">
      <c r="B50">
        <f>""</f>
        <v/>
      </c>
      <c r="E50">
        <f>""</f>
        <v/>
      </c>
      <c r="F50">
        <f>""</f>
        <v/>
      </c>
    </row>
    <row r="51">
      <c r="B51">
        <f>""</f>
        <v/>
      </c>
      <c r="E51">
        <f>""</f>
        <v/>
      </c>
      <c r="F51">
        <f>""</f>
        <v/>
      </c>
    </row>
    <row r="52">
      <c r="B52">
        <f>""</f>
        <v/>
      </c>
      <c r="E52">
        <f>""</f>
        <v/>
      </c>
      <c r="F52">
        <f>""</f>
        <v/>
      </c>
    </row>
    <row r="53">
      <c r="B53">
        <f>""</f>
        <v/>
      </c>
      <c r="E53">
        <f>""</f>
        <v/>
      </c>
      <c r="F53">
        <f>""</f>
        <v/>
      </c>
    </row>
    <row r="54">
      <c r="B54">
        <f>""</f>
        <v/>
      </c>
      <c r="E54">
        <f>""</f>
        <v/>
      </c>
      <c r="F54">
        <f>""</f>
        <v/>
      </c>
    </row>
    <row r="55">
      <c r="B55">
        <f>""</f>
        <v/>
      </c>
      <c r="E55">
        <f>""</f>
        <v/>
      </c>
      <c r="F55">
        <f>""</f>
        <v/>
      </c>
    </row>
    <row r="56">
      <c r="B56">
        <f>""</f>
        <v/>
      </c>
      <c r="E56">
        <f>""</f>
        <v/>
      </c>
      <c r="F56">
        <f>""</f>
        <v/>
      </c>
    </row>
    <row r="57">
      <c r="B57">
        <f>""</f>
        <v/>
      </c>
      <c r="E57">
        <f>""</f>
        <v/>
      </c>
      <c r="F57">
        <f>""</f>
        <v/>
      </c>
    </row>
    <row r="58">
      <c r="B58">
        <f>""</f>
        <v/>
      </c>
      <c r="E58">
        <f>""</f>
        <v/>
      </c>
      <c r="F58">
        <f>""</f>
        <v/>
      </c>
    </row>
    <row r="59">
      <c r="B59">
        <f>""</f>
        <v/>
      </c>
      <c r="E59">
        <f>""</f>
        <v/>
      </c>
      <c r="F59">
        <f>""</f>
        <v/>
      </c>
    </row>
    <row r="60">
      <c r="B60">
        <f>""</f>
        <v/>
      </c>
      <c r="E60">
        <f>""</f>
        <v/>
      </c>
      <c r="F60">
        <f>""</f>
        <v/>
      </c>
    </row>
    <row r="61">
      <c r="B61">
        <f>""</f>
        <v/>
      </c>
      <c r="E61">
        <f>""</f>
        <v/>
      </c>
      <c r="F61">
        <f>""</f>
        <v/>
      </c>
    </row>
    <row r="62">
      <c r="B62">
        <f>""</f>
        <v/>
      </c>
      <c r="E62">
        <f>""</f>
        <v/>
      </c>
      <c r="F62">
        <f>""</f>
        <v/>
      </c>
    </row>
    <row r="63">
      <c r="B63">
        <f>""</f>
        <v/>
      </c>
      <c r="E63">
        <f>""</f>
        <v/>
      </c>
      <c r="F63">
        <f>""</f>
        <v/>
      </c>
    </row>
    <row r="64">
      <c r="B64">
        <f>""</f>
        <v/>
      </c>
      <c r="E64">
        <f>""</f>
        <v/>
      </c>
      <c r="F64">
        <f>""</f>
        <v/>
      </c>
    </row>
    <row r="65">
      <c r="B65">
        <f>""</f>
        <v/>
      </c>
      <c r="E65">
        <f>""</f>
        <v/>
      </c>
      <c r="F65">
        <f>""</f>
        <v/>
      </c>
    </row>
    <row r="66">
      <c r="B66">
        <f>""</f>
        <v/>
      </c>
      <c r="E66">
        <f>""</f>
        <v/>
      </c>
      <c r="F66">
        <f>""</f>
        <v/>
      </c>
    </row>
    <row r="67">
      <c r="B67">
        <f>""</f>
        <v/>
      </c>
      <c r="E67">
        <f>""</f>
        <v/>
      </c>
      <c r="F67">
        <f>""</f>
        <v/>
      </c>
    </row>
    <row r="68">
      <c r="B68">
        <f>""</f>
        <v/>
      </c>
      <c r="E68">
        <f>""</f>
        <v/>
      </c>
      <c r="F68">
        <f>""</f>
        <v/>
      </c>
    </row>
    <row r="69">
      <c r="B69">
        <f>""</f>
        <v/>
      </c>
      <c r="E69">
        <f>""</f>
        <v/>
      </c>
      <c r="F69">
        <f>""</f>
        <v/>
      </c>
    </row>
    <row r="70">
      <c r="B70">
        <f>""</f>
        <v/>
      </c>
      <c r="E70">
        <f>""</f>
        <v/>
      </c>
      <c r="F70">
        <f>""</f>
        <v/>
      </c>
    </row>
    <row r="71">
      <c r="B71">
        <f>""</f>
        <v/>
      </c>
      <c r="E71">
        <f>""</f>
        <v/>
      </c>
      <c r="F71">
        <f>""</f>
        <v/>
      </c>
    </row>
    <row r="72">
      <c r="B72">
        <f>""</f>
        <v/>
      </c>
      <c r="E72">
        <f>""</f>
        <v/>
      </c>
      <c r="F72">
        <f>""</f>
        <v/>
      </c>
    </row>
    <row r="73">
      <c r="B73">
        <f>""</f>
        <v/>
      </c>
      <c r="E73">
        <f>""</f>
        <v/>
      </c>
      <c r="F73">
        <f>""</f>
        <v/>
      </c>
    </row>
    <row r="74">
      <c r="B74">
        <f>""</f>
        <v/>
      </c>
      <c r="E74">
        <f>""</f>
        <v/>
      </c>
      <c r="F74">
        <f>""</f>
        <v/>
      </c>
    </row>
    <row r="75">
      <c r="B75">
        <f>""</f>
        <v/>
      </c>
      <c r="E75">
        <f>""</f>
        <v/>
      </c>
      <c r="F75">
        <f>""</f>
        <v/>
      </c>
    </row>
    <row r="76">
      <c r="B76">
        <f>""</f>
        <v/>
      </c>
      <c r="E76">
        <f>""</f>
        <v/>
      </c>
      <c r="F76">
        <f>""</f>
        <v/>
      </c>
    </row>
    <row r="77">
      <c r="B77">
        <f>""</f>
        <v/>
      </c>
      <c r="E77">
        <f>""</f>
        <v/>
      </c>
      <c r="F77">
        <f>""</f>
        <v/>
      </c>
    </row>
    <row r="78">
      <c r="B78">
        <f>""</f>
        <v/>
      </c>
      <c r="E78">
        <f>""</f>
        <v/>
      </c>
      <c r="F78">
        <f>""</f>
        <v/>
      </c>
    </row>
    <row r="79">
      <c r="B79">
        <f>""</f>
        <v/>
      </c>
      <c r="E79">
        <f>""</f>
        <v/>
      </c>
      <c r="F79">
        <f>""</f>
        <v/>
      </c>
    </row>
    <row r="80">
      <c r="B80">
        <f>""</f>
        <v/>
      </c>
      <c r="E80">
        <f>""</f>
        <v/>
      </c>
      <c r="F80">
        <f>""</f>
        <v/>
      </c>
    </row>
    <row r="81">
      <c r="B81">
        <f>""</f>
        <v/>
      </c>
      <c r="E81">
        <f>""</f>
        <v/>
      </c>
      <c r="F81">
        <f>""</f>
        <v/>
      </c>
    </row>
    <row r="82">
      <c r="B82">
        <f>""</f>
        <v/>
      </c>
      <c r="E82">
        <f>""</f>
        <v/>
      </c>
      <c r="F82">
        <f>""</f>
        <v/>
      </c>
    </row>
    <row r="83">
      <c r="B83">
        <f>""</f>
        <v/>
      </c>
      <c r="E83">
        <f>""</f>
        <v/>
      </c>
      <c r="F83">
        <f>""</f>
        <v/>
      </c>
    </row>
    <row r="84">
      <c r="B84">
        <f>""</f>
        <v/>
      </c>
      <c r="E84">
        <f>""</f>
        <v/>
      </c>
      <c r="F84">
        <f>""</f>
        <v/>
      </c>
    </row>
    <row r="85">
      <c r="B85">
        <f>""</f>
        <v/>
      </c>
      <c r="E85">
        <f>""</f>
        <v/>
      </c>
      <c r="F85">
        <f>""</f>
        <v/>
      </c>
    </row>
    <row r="86">
      <c r="B86">
        <f>""</f>
        <v/>
      </c>
      <c r="E86">
        <f>""</f>
        <v/>
      </c>
      <c r="F86">
        <f>""</f>
        <v/>
      </c>
    </row>
    <row r="87">
      <c r="B87">
        <f>""</f>
        <v/>
      </c>
      <c r="E87">
        <f>""</f>
        <v/>
      </c>
      <c r="F87">
        <f>""</f>
        <v/>
      </c>
    </row>
    <row r="88">
      <c r="B88">
        <f>""</f>
        <v/>
      </c>
      <c r="E88">
        <f>""</f>
        <v/>
      </c>
      <c r="F88">
        <f>""</f>
        <v/>
      </c>
    </row>
    <row r="89">
      <c r="B89">
        <f>""</f>
        <v/>
      </c>
      <c r="E89">
        <f>""</f>
        <v/>
      </c>
      <c r="F89">
        <f>""</f>
        <v/>
      </c>
    </row>
    <row r="90">
      <c r="B90">
        <f>""</f>
        <v/>
      </c>
      <c r="E90">
        <f>""</f>
        <v/>
      </c>
      <c r="F90">
        <f>""</f>
        <v/>
      </c>
    </row>
    <row r="91">
      <c r="B91">
        <f>""</f>
        <v/>
      </c>
      <c r="E91">
        <f>""</f>
        <v/>
      </c>
      <c r="F91">
        <f>""</f>
        <v/>
      </c>
    </row>
    <row r="92">
      <c r="B92">
        <f>""</f>
        <v/>
      </c>
      <c r="E92">
        <f>""</f>
        <v/>
      </c>
      <c r="F92">
        <f>""</f>
        <v/>
      </c>
    </row>
    <row r="93">
      <c r="B93">
        <f>""</f>
        <v/>
      </c>
      <c r="E93">
        <f>""</f>
        <v/>
      </c>
      <c r="F93">
        <f>""</f>
        <v/>
      </c>
    </row>
    <row r="94">
      <c r="B94">
        <f>""</f>
        <v/>
      </c>
      <c r="E94">
        <f>""</f>
        <v/>
      </c>
      <c r="F94">
        <f>""</f>
        <v/>
      </c>
    </row>
    <row r="95">
      <c r="B95">
        <f>""</f>
        <v/>
      </c>
      <c r="E95">
        <f>""</f>
        <v/>
      </c>
      <c r="F95">
        <f>""</f>
        <v/>
      </c>
    </row>
    <row r="96">
      <c r="B96">
        <f>""</f>
        <v/>
      </c>
      <c r="E96">
        <f>""</f>
        <v/>
      </c>
      <c r="F96">
        <f>""</f>
        <v/>
      </c>
    </row>
    <row r="97">
      <c r="B97">
        <f>""</f>
        <v/>
      </c>
      <c r="E97">
        <f>""</f>
        <v/>
      </c>
      <c r="F97">
        <f>""</f>
        <v/>
      </c>
    </row>
    <row r="98">
      <c r="B98">
        <f>""</f>
        <v/>
      </c>
      <c r="E98">
        <f>""</f>
        <v/>
      </c>
      <c r="F98">
        <f>""</f>
        <v/>
      </c>
    </row>
    <row r="99">
      <c r="B99">
        <f>""</f>
        <v/>
      </c>
      <c r="E99">
        <f>""</f>
        <v/>
      </c>
      <c r="F99">
        <f>""</f>
        <v/>
      </c>
    </row>
    <row r="100">
      <c r="B100">
        <f>""</f>
        <v/>
      </c>
      <c r="E100">
        <f>""</f>
        <v/>
      </c>
      <c r="F100">
        <f>""</f>
        <v/>
      </c>
    </row>
    <row r="101">
      <c r="B101">
        <f>""</f>
        <v/>
      </c>
      <c r="E101">
        <f>""</f>
        <v/>
      </c>
      <c r="F101">
        <f>""</f>
        <v/>
      </c>
    </row>
  </sheetData>
  <mergeCells count="2">
    <mergeCell ref="A1:H1"/>
    <mergeCell ref="A2:H2"/>
  </mergeCells>
  <conditionalFormatting sqref="H4">
    <cfRule type="cellIs" priority="1" operator="greaterThan" dxfId="0">
      <formula>0</formula>
    </cfRule>
  </conditionalFormatting>
  <conditionalFormatting sqref="B7">
    <cfRule type="cellIs" priority="2" operator="greaterThan" dxfId="1">
      <formula>0</formula>
    </cfRule>
  </conditionalFormatting>
  <conditionalFormatting sqref="E7">
    <cfRule type="cellIs" priority="3" operator="greaterThan" dxfId="0">
      <formula>0</formula>
    </cfRule>
  </conditionalFormatting>
  <conditionalFormatting sqref="B21:B22">
    <cfRule type="expression" priority="4" dxfId="2">
      <formula>LEFT(B21,2)="OK"</formula>
    </cfRule>
    <cfRule type="expression" priority="5" dxfId="3">
      <formula>LEFT(B21,10)="À corriger"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42" customWidth="1" min="2" max="2"/>
    <col width="32" customWidth="1" min="3" max="3"/>
    <col width="28" customWidth="1" min="4" max="4"/>
    <col width="16" customWidth="1" min="5" max="5"/>
    <col width="22" customWidth="1" min="6" max="6"/>
    <col width="15" customWidth="1" min="7" max="7"/>
    <col width="14" customWidth="1" min="8" max="8"/>
    <col width="15" customWidth="1" min="9" max="9"/>
    <col width="22" customWidth="1" min="10" max="10"/>
    <col width="25" customWidth="1" min="11" max="11"/>
    <col width="14" customWidth="1" min="12" max="12"/>
    <col width="22" customWidth="1" min="13" max="13"/>
    <col width="16" customWidth="1" min="14" max="14"/>
    <col width="15" customWidth="1" min="15" max="15"/>
    <col width="26" customWidth="1" min="16" max="16"/>
    <col width="42" customWidth="1" min="17" max="17"/>
    <col width="38" customWidth="1" min="18" max="18"/>
  </cols>
  <sheetData>
    <row r="1" ht="26" customHeight="1">
      <c r="A1" s="1" t="inlineStr">
        <is>
          <t>Registre des échéances administratives</t>
        </is>
      </c>
    </row>
    <row r="2" ht="30" customHeight="1">
      <c r="A2" s="16" t="inlineStr">
        <is>
          <t>Saisir une ligne par obligation. Les cellules jaunes sont à remplir; les cellules grises sont calculées automatiquement.</t>
        </is>
      </c>
    </row>
    <row r="4">
      <c r="A4" s="7" t="inlineStr">
        <is>
          <t>ID échéance</t>
        </is>
      </c>
      <c r="B4" s="7" t="inlineStr">
        <is>
          <t>Échéance administrative</t>
        </is>
      </c>
      <c r="C4" s="7" t="inlineStr">
        <is>
          <t>Organisme</t>
        </is>
      </c>
      <c r="D4" s="7" t="inlineStr">
        <is>
          <t>Catégorie</t>
        </is>
      </c>
      <c r="E4" s="7" t="inlineStr">
        <is>
          <t>Fréquence</t>
        </is>
      </c>
      <c r="F4" s="7" t="inlineStr">
        <is>
          <t>Période visée</t>
        </is>
      </c>
      <c r="G4" s="7" t="inlineStr">
        <is>
          <t>Date d’échéance</t>
        </is>
      </c>
      <c r="H4" s="7" t="inlineStr">
        <is>
          <t>Jours restants</t>
        </is>
      </c>
      <c r="I4" s="7" t="inlineStr">
        <is>
          <t>Date de rappel</t>
        </is>
      </c>
      <c r="J4" s="7" t="inlineStr">
        <is>
          <t>État de l’échéance</t>
        </is>
      </c>
      <c r="K4" s="7" t="inlineStr">
        <is>
          <t>Statut de traitement</t>
        </is>
      </c>
      <c r="L4" s="7" t="inlineStr">
        <is>
          <t>Priorité</t>
        </is>
      </c>
      <c r="M4" s="7" t="inlineStr">
        <is>
          <t>Responsable</t>
        </is>
      </c>
      <c r="N4" s="7" t="inlineStr">
        <is>
          <t>Montant prévu</t>
        </is>
      </c>
      <c r="O4" s="7" t="inlineStr">
        <is>
          <t>Date complétée</t>
        </is>
      </c>
      <c r="P4" s="7" t="inlineStr">
        <is>
          <t>Lien ou no de dossier</t>
        </is>
      </c>
      <c r="Q4" s="7" t="inlineStr">
        <is>
          <t>Notes</t>
        </is>
      </c>
      <c r="R4" s="7" t="inlineStr">
        <is>
          <t>Contrôle</t>
        </is>
      </c>
    </row>
    <row r="5" ht="32" customHeight="1">
      <c r="A5" s="17" t="inlineStr">
        <is>
          <t>EC-2026-001</t>
        </is>
      </c>
      <c r="B5" s="18" t="inlineStr">
        <is>
          <t>Déclaration TPS/TVQ — période selon dossier</t>
        </is>
      </c>
      <c r="C5" s="17" t="inlineStr">
        <is>
          <t>Revenu Québec</t>
        </is>
      </c>
      <c r="D5" s="17" t="inlineStr">
        <is>
          <t>Fiscalité et taxes</t>
        </is>
      </c>
      <c r="E5" s="17" t="inlineStr">
        <is>
          <t>Trimestrielle</t>
        </is>
      </c>
      <c r="F5" s="17" t="inlineStr">
        <is>
          <t>2026-T1</t>
        </is>
      </c>
      <c r="G5" s="36" t="inlineStr">
        <is>
          <t>2026-04-30</t>
        </is>
      </c>
      <c r="H5" s="20">
        <f>IFERROR(IF(O5&lt;&gt;"",0,IF(G5="","",G5-TODAY())),"")</f>
        <v/>
      </c>
      <c r="I5" s="37">
        <f>IFERROR(IF(G5="","",G5-'Paramètres'!$B$7),"")</f>
        <v/>
      </c>
      <c r="J5" s="22">
        <f>IFERROR(IF(O5&lt;&gt;"","Terminée",IF(G5="","À planifier",IF(G5&lt;TODAY(),"En retard",IF(G5&lt;=TODAY()+'Paramètres'!$B$6,"À échéance bientôt","À venir")))),"À corriger")</f>
        <v/>
      </c>
      <c r="K5" s="17" t="inlineStr">
        <is>
          <t>À faire</t>
        </is>
      </c>
      <c r="L5" s="17" t="inlineStr">
        <is>
          <t>Élevée</t>
        </is>
      </c>
      <c r="M5" s="17" t="inlineStr">
        <is>
          <t>Marie Tremblay</t>
        </is>
      </c>
      <c r="N5" s="38" t="n">
        <v>4850</v>
      </c>
      <c r="O5" s="36" t="n"/>
      <c r="P5" s="17" t="inlineStr">
        <is>
          <t>Dossier RQ-2026-001</t>
        </is>
      </c>
      <c r="Q5" s="18" t="inlineStr">
        <is>
          <t>Exemple fictif — confirmer la date applicable.</t>
        </is>
      </c>
      <c r="R5" s="24">
        <f>IFERROR(IF(AND(K5="Terminé",O5=""),"À corriger : date complétée manquante",IF(AND(K5&lt;&gt;"Terminé",O5&lt;&gt;""),"À corriger : statut à mettre à jour",IF(AND(I5&lt;&gt;"",G5&lt;&gt;"",I5&gt;G5),"À corriger : rappel après échéance","OK"))),"À corriger : données invalides")</f>
        <v/>
      </c>
    </row>
    <row r="6" ht="32" customHeight="1">
      <c r="A6" s="25" t="inlineStr">
        <is>
          <t>EC-2026-002</t>
        </is>
      </c>
      <c r="B6" s="26" t="inlineStr">
        <is>
          <t>Remise de retenues à la source — période selon dossier</t>
        </is>
      </c>
      <c r="C6" s="25" t="inlineStr">
        <is>
          <t>Revenu Québec</t>
        </is>
      </c>
      <c r="D6" s="25" t="inlineStr">
        <is>
          <t>Paie et retenues à la source</t>
        </is>
      </c>
      <c r="E6" s="25" t="inlineStr">
        <is>
          <t>Mensuelle</t>
        </is>
      </c>
      <c r="F6" s="25" t="inlineStr">
        <is>
          <t>2026-03</t>
        </is>
      </c>
      <c r="G6" s="39" t="inlineStr">
        <is>
          <t>2026-04-15</t>
        </is>
      </c>
      <c r="H6" s="20">
        <f>IFERROR(IF(O6&lt;&gt;"",0,IF(G6="","",G6-TODAY())),"")</f>
        <v/>
      </c>
      <c r="I6" s="37">
        <f>IFERROR(IF(G6="","",G6-'Paramètres'!$B$7),"")</f>
        <v/>
      </c>
      <c r="J6" s="22">
        <f>IFERROR(IF(O6&lt;&gt;"","Terminée",IF(G6="","À planifier",IF(G6&lt;TODAY(),"En retard",IF(G6&lt;=TODAY()+'Paramètres'!$B$6,"À échéance bientôt","À venir")))),"À corriger")</f>
        <v/>
      </c>
      <c r="K6" s="25" t="inlineStr">
        <is>
          <t>En cours</t>
        </is>
      </c>
      <c r="L6" s="25" t="inlineStr">
        <is>
          <t>Élevée</t>
        </is>
      </c>
      <c r="M6" s="25" t="inlineStr">
        <is>
          <t>Alexandre Gagnon</t>
        </is>
      </c>
      <c r="N6" s="40" t="n">
        <v>7425.5</v>
      </c>
      <c r="O6" s="39" t="n"/>
      <c r="P6" s="25" t="inlineStr">
        <is>
          <t>Paie-2026-03</t>
        </is>
      </c>
      <c r="Q6" s="26" t="inlineStr">
        <is>
          <t>Exemple fictif — vérifier le calendrier applicable.</t>
        </is>
      </c>
      <c r="R6" s="24">
        <f>IFERROR(IF(AND(K6="Terminé",O6=""),"À corriger : date complétée manquante",IF(AND(K6&lt;&gt;"Terminé",O6&lt;&gt;""),"À corriger : statut à mettre à jour",IF(AND(I6&lt;&gt;"",G6&lt;&gt;"",I6&gt;G6),"À corriger : rappel après échéance","OK"))),"À corriger : données invalides")</f>
        <v/>
      </c>
    </row>
    <row r="7" ht="32" customHeight="1">
      <c r="A7" s="17" t="inlineStr">
        <is>
          <t>EC-2026-003</t>
        </is>
      </c>
      <c r="B7" s="18" t="inlineStr">
        <is>
          <t>Remise de retenues à la source — période selon dossier</t>
        </is>
      </c>
      <c r="C7" s="17" t="inlineStr">
        <is>
          <t>Agence du revenu du Canada (ARC)</t>
        </is>
      </c>
      <c r="D7" s="17" t="inlineStr">
        <is>
          <t>Paie et retenues à la source</t>
        </is>
      </c>
      <c r="E7" s="17" t="inlineStr">
        <is>
          <t>Mensuelle</t>
        </is>
      </c>
      <c r="F7" s="17" t="inlineStr">
        <is>
          <t>2026-03</t>
        </is>
      </c>
      <c r="G7" s="36" t="inlineStr">
        <is>
          <t>2026-04-15</t>
        </is>
      </c>
      <c r="H7" s="20">
        <f>IFERROR(IF(O7&lt;&gt;"",0,IF(G7="","",G7-TODAY())),"")</f>
        <v/>
      </c>
      <c r="I7" s="37">
        <f>IFERROR(IF(G7="","",G7-'Paramètres'!$B$7),"")</f>
        <v/>
      </c>
      <c r="J7" s="22">
        <f>IFERROR(IF(O7&lt;&gt;"","Terminée",IF(G7="","À planifier",IF(G7&lt;TODAY(),"En retard",IF(G7&lt;=TODAY()+'Paramètres'!$B$6,"À échéance bientôt","À venir")))),"À corriger")</f>
        <v/>
      </c>
      <c r="K7" s="17" t="inlineStr">
        <is>
          <t>En cours</t>
        </is>
      </c>
      <c r="L7" s="17" t="inlineStr">
        <is>
          <t>Élevée</t>
        </is>
      </c>
      <c r="M7" s="17" t="inlineStr">
        <is>
          <t>Alexandre Gagnon</t>
        </is>
      </c>
      <c r="N7" s="38" t="n">
        <v>6980.25</v>
      </c>
      <c r="O7" s="36" t="n"/>
      <c r="P7" s="17" t="inlineStr">
        <is>
          <t>ARC-Paie-2026-03</t>
        </is>
      </c>
      <c r="Q7" s="18" t="inlineStr">
        <is>
          <t>Exemple fictif — vérifier le calendrier applicable.</t>
        </is>
      </c>
      <c r="R7" s="24">
        <f>IFERROR(IF(AND(K7="Terminé",O7=""),"À corriger : date complétée manquante",IF(AND(K7&lt;&gt;"Terminé",O7&lt;&gt;""),"À corriger : statut à mettre à jour",IF(AND(I7&lt;&gt;"",G7&lt;&gt;"",I7&gt;G7),"À corriger : rappel après échéance","OK"))),"À corriger : données invalides")</f>
        <v/>
      </c>
    </row>
    <row r="8" ht="32" customHeight="1">
      <c r="A8" s="25" t="inlineStr">
        <is>
          <t>EC-2026-004</t>
        </is>
      </c>
      <c r="B8" s="26" t="inlineStr">
        <is>
          <t>Mise à jour annuelle du dossier d’entreprise</t>
        </is>
      </c>
      <c r="C8" s="25" t="inlineStr">
        <is>
          <t>Registraire des entreprises du Québec</t>
        </is>
      </c>
      <c r="D8" s="25" t="inlineStr">
        <is>
          <t>Constitution et immatriculation</t>
        </is>
      </c>
      <c r="E8" s="25" t="inlineStr">
        <is>
          <t>Annuelle</t>
        </is>
      </c>
      <c r="F8" s="25" t="inlineStr">
        <is>
          <t>Exercice 2026</t>
        </is>
      </c>
      <c r="G8" s="39" t="inlineStr">
        <is>
          <t>2026-06-30</t>
        </is>
      </c>
      <c r="H8" s="20">
        <f>IFERROR(IF(O8&lt;&gt;"",0,IF(G8="","",G8-TODAY())),"")</f>
        <v/>
      </c>
      <c r="I8" s="37">
        <f>IFERROR(IF(G8="","",G8-'Paramètres'!$B$7),"")</f>
        <v/>
      </c>
      <c r="J8" s="22">
        <f>IFERROR(IF(O8&lt;&gt;"","Terminée",IF(G8="","À planifier",IF(G8&lt;TODAY(),"En retard",IF(G8&lt;=TODAY()+'Paramètres'!$B$6,"À échéance bientôt","À venir")))),"À corriger")</f>
        <v/>
      </c>
      <c r="K8" s="25" t="inlineStr">
        <is>
          <t>À faire</t>
        </is>
      </c>
      <c r="L8" s="25" t="inlineStr">
        <is>
          <t>Normale</t>
        </is>
      </c>
      <c r="M8" s="25" t="inlineStr">
        <is>
          <t>Marie Tremblay</t>
        </is>
      </c>
      <c r="N8" s="40" t="n">
        <v>0</v>
      </c>
      <c r="O8" s="39" t="n"/>
      <c r="P8" s="25" t="inlineStr">
        <is>
          <t>NEQ-1170000000</t>
        </is>
      </c>
      <c r="Q8" s="26" t="inlineStr">
        <is>
          <t>Exemple fictif — valider les exigences du dossier.</t>
        </is>
      </c>
      <c r="R8" s="24">
        <f>IFERROR(IF(AND(K8="Terminé",O8=""),"À corriger : date complétée manquante",IF(AND(K8&lt;&gt;"Terminé",O8&lt;&gt;""),"À corriger : statut à mettre à jour",IF(AND(I8&lt;&gt;"",G8&lt;&gt;"",I8&gt;G8),"À corriger : rappel après échéance","OK"))),"À corriger : données invalides")</f>
        <v/>
      </c>
    </row>
    <row r="9" ht="32" customHeight="1">
      <c r="A9" s="17" t="inlineStr">
        <is>
          <t>EC-2026-005</t>
        </is>
      </c>
      <c r="B9" s="18" t="inlineStr">
        <is>
          <t>Déclaration annuelle de salaire</t>
        </is>
      </c>
      <c r="C9" s="17" t="inlineStr">
        <is>
          <t>CNESST</t>
        </is>
      </c>
      <c r="D9" s="17" t="inlineStr">
        <is>
          <t>Santé et sécurité</t>
        </is>
      </c>
      <c r="E9" s="17" t="inlineStr">
        <is>
          <t>Annuelle</t>
        </is>
      </c>
      <c r="F9" s="17" t="inlineStr">
        <is>
          <t>Exercice 2025</t>
        </is>
      </c>
      <c r="G9" s="36" t="inlineStr">
        <is>
          <t>2026-03-15</t>
        </is>
      </c>
      <c r="H9" s="20">
        <f>IFERROR(IF(O9&lt;&gt;"",0,IF(G9="","",G9-TODAY())),"")</f>
        <v/>
      </c>
      <c r="I9" s="37">
        <f>IFERROR(IF(G9="","",G9-'Paramètres'!$B$7),"")</f>
        <v/>
      </c>
      <c r="J9" s="22">
        <f>IFERROR(IF(O9&lt;&gt;"","Terminée",IF(G9="","À planifier",IF(G9&lt;TODAY(),"En retard",IF(G9&lt;=TODAY()+'Paramètres'!$B$6,"À échéance bientôt","À venir")))),"À corriger")</f>
        <v/>
      </c>
      <c r="K9" s="17" t="inlineStr">
        <is>
          <t>À faire</t>
        </is>
      </c>
      <c r="L9" s="17" t="inlineStr">
        <is>
          <t>Élevée</t>
        </is>
      </c>
      <c r="M9" s="17" t="inlineStr">
        <is>
          <t>Sophie Bouchard</t>
        </is>
      </c>
      <c r="N9" s="38" t="n">
        <v>0</v>
      </c>
      <c r="O9" s="36" t="n"/>
      <c r="P9" s="17" t="inlineStr">
        <is>
          <t>CNESST-2025</t>
        </is>
      </c>
      <c r="Q9" s="18" t="inlineStr">
        <is>
          <t>Exemple fictif — confirmer l’obligation et la date.</t>
        </is>
      </c>
      <c r="R9" s="24">
        <f>IFERROR(IF(AND(K9="Terminé",O9=""),"À corriger : date complétée manquante",IF(AND(K9&lt;&gt;"Terminé",O9&lt;&gt;""),"À corriger : statut à mettre à jour",IF(AND(I9&lt;&gt;"",G9&lt;&gt;"",I9&gt;G9),"À corriger : rappel après échéance","OK"))),"À corriger : données invalides")</f>
        <v/>
      </c>
    </row>
    <row r="10" ht="32" customHeight="1">
      <c r="A10" s="25" t="inlineStr">
        <is>
          <t>EC-2026-006</t>
        </is>
      </c>
      <c r="B10" s="26" t="inlineStr">
        <is>
          <t>Renouvellement de l’assurance responsabilité civile</t>
        </is>
      </c>
      <c r="C10" s="25" t="inlineStr">
        <is>
          <t>Assureur</t>
        </is>
      </c>
      <c r="D10" s="25" t="inlineStr">
        <is>
          <t>Assurance et permis</t>
        </is>
      </c>
      <c r="E10" s="25" t="inlineStr">
        <is>
          <t>Annuelle</t>
        </is>
      </c>
      <c r="F10" s="25" t="inlineStr">
        <is>
          <t>Police 2026-2027</t>
        </is>
      </c>
      <c r="G10" s="39" t="inlineStr">
        <is>
          <t>2026-08-01</t>
        </is>
      </c>
      <c r="H10" s="20">
        <f>IFERROR(IF(O10&lt;&gt;"",0,IF(G10="","",G10-TODAY())),"")</f>
        <v/>
      </c>
      <c r="I10" s="37">
        <f>IFERROR(IF(G10="","",G10-'Paramètres'!$B$7),"")</f>
        <v/>
      </c>
      <c r="J10" s="22">
        <f>IFERROR(IF(O10&lt;&gt;"","Terminée",IF(G10="","À planifier",IF(G10&lt;TODAY(),"En retard",IF(G10&lt;=TODAY()+'Paramètres'!$B$6,"À échéance bientôt","À venir")))),"À corriger")</f>
        <v/>
      </c>
      <c r="K10" s="25" t="inlineStr">
        <is>
          <t>À faire</t>
        </is>
      </c>
      <c r="L10" s="25" t="inlineStr">
        <is>
          <t>Élevée</t>
        </is>
      </c>
      <c r="M10" s="25" t="inlineStr">
        <is>
          <t>Sophie Bouchard</t>
        </is>
      </c>
      <c r="N10" s="40" t="n">
        <v>2340</v>
      </c>
      <c r="O10" s="39" t="n"/>
      <c r="P10" s="25" t="inlineStr">
        <is>
          <t>POL-RESP-2026</t>
        </is>
      </c>
      <c r="Q10" s="26" t="inlineStr">
        <is>
          <t>Prévoir une comparaison des soumissions avant renouvellement.</t>
        </is>
      </c>
      <c r="R10" s="24">
        <f>IFERROR(IF(AND(K10="Terminé",O10=""),"À corriger : date complétée manquante",IF(AND(K10&lt;&gt;"Terminé",O10&lt;&gt;""),"À corriger : statut à mettre à jour",IF(AND(I10&lt;&gt;"",G10&lt;&gt;"",I10&gt;G10),"À corriger : rappel après échéance","OK"))),"À corriger : données invalides")</f>
        <v/>
      </c>
    </row>
    <row r="11" ht="32" customHeight="1">
      <c r="A11" s="17" t="inlineStr">
        <is>
          <t>EC-2026-007</t>
        </is>
      </c>
      <c r="B11" s="18" t="inlineStr">
        <is>
          <t>Renouvellement du permis d’occupation</t>
        </is>
      </c>
      <c r="C11" s="17" t="inlineStr">
        <is>
          <t>Municipalité</t>
        </is>
      </c>
      <c r="D11" s="17" t="inlineStr">
        <is>
          <t>Assurance et permis</t>
        </is>
      </c>
      <c r="E11" s="17" t="inlineStr">
        <is>
          <t>Annuelle</t>
        </is>
      </c>
      <c r="F11" s="17" t="inlineStr">
        <is>
          <t>2026-2027</t>
        </is>
      </c>
      <c r="G11" s="36" t="inlineStr">
        <is>
          <t>2026-05-31</t>
        </is>
      </c>
      <c r="H11" s="20">
        <f>IFERROR(IF(O11&lt;&gt;"",0,IF(G11="","",G11-TODAY())),"")</f>
        <v/>
      </c>
      <c r="I11" s="37">
        <f>IFERROR(IF(G11="","",G11-'Paramètres'!$B$7),"")</f>
        <v/>
      </c>
      <c r="J11" s="22">
        <f>IFERROR(IF(O11&lt;&gt;"","Terminée",IF(G11="","À planifier",IF(G11&lt;TODAY(),"En retard",IF(G11&lt;=TODAY()+'Paramètres'!$B$6,"À échéance bientôt","À venir")))),"À corriger")</f>
        <v/>
      </c>
      <c r="K11" s="17" t="inlineStr">
        <is>
          <t>En attente d’information</t>
        </is>
      </c>
      <c r="L11" s="17" t="inlineStr">
        <is>
          <t>Normale</t>
        </is>
      </c>
      <c r="M11" s="17" t="inlineStr">
        <is>
          <t>David Roy</t>
        </is>
      </c>
      <c r="N11" s="38" t="n">
        <v>375</v>
      </c>
      <c r="O11" s="36" t="n"/>
      <c r="P11" s="17" t="inlineStr">
        <is>
          <t>PERMIS-LOCAL-2026</t>
        </is>
      </c>
      <c r="Q11" s="18" t="inlineStr">
        <is>
          <t>Attendre la confirmation du propriétaire.</t>
        </is>
      </c>
      <c r="R11" s="24">
        <f>IFERROR(IF(AND(K11="Terminé",O11=""),"À corriger : date complétée manquante",IF(AND(K11&lt;&gt;"Terminé",O11&lt;&gt;""),"À corriger : statut à mettre à jour",IF(AND(I11&lt;&gt;"",G11&lt;&gt;"",I11&gt;G11),"À corriger : rappel après échéance","OK"))),"À corriger : données invalides")</f>
        <v/>
      </c>
    </row>
    <row r="12" ht="32" customHeight="1">
      <c r="A12" s="25" t="inlineStr">
        <is>
          <t>EC-2026-008</t>
        </is>
      </c>
      <c r="B12" s="26" t="inlineStr">
        <is>
          <t>Révision annuelle de la marge de crédit</t>
        </is>
      </c>
      <c r="C12" s="25" t="inlineStr">
        <is>
          <t>Institution financière</t>
        </is>
      </c>
      <c r="D12" s="25" t="inlineStr">
        <is>
          <t>Financement et banques</t>
        </is>
      </c>
      <c r="E12" s="25" t="inlineStr">
        <is>
          <t>Annuelle</t>
        </is>
      </c>
      <c r="F12" s="25" t="inlineStr">
        <is>
          <t>Exercice 2026</t>
        </is>
      </c>
      <c r="G12" s="39" t="inlineStr">
        <is>
          <t>2026-09-30</t>
        </is>
      </c>
      <c r="H12" s="20">
        <f>IFERROR(IF(O12&lt;&gt;"",0,IF(G12="","",G12-TODAY())),"")</f>
        <v/>
      </c>
      <c r="I12" s="37">
        <f>IFERROR(IF(G12="","",G12-'Paramètres'!$B$7),"")</f>
        <v/>
      </c>
      <c r="J12" s="22">
        <f>IFERROR(IF(O12&lt;&gt;"","Terminée",IF(G12="","À planifier",IF(G12&lt;TODAY(),"En retard",IF(G12&lt;=TODAY()+'Paramètres'!$B$6,"À échéance bientôt","À venir")))),"À corriger")</f>
        <v/>
      </c>
      <c r="K12" s="25" t="inlineStr">
        <is>
          <t>À faire</t>
        </is>
      </c>
      <c r="L12" s="25" t="inlineStr">
        <is>
          <t>Normale</t>
        </is>
      </c>
      <c r="M12" s="25" t="inlineStr">
        <is>
          <t>David Roy</t>
        </is>
      </c>
      <c r="N12" s="40" t="n">
        <v>0</v>
      </c>
      <c r="O12" s="39" t="n"/>
      <c r="P12" s="25" t="inlineStr">
        <is>
          <t>MARGE-2026</t>
        </is>
      </c>
      <c r="Q12" s="26" t="inlineStr">
        <is>
          <t>Préparer les états financiers demandés.</t>
        </is>
      </c>
      <c r="R12" s="24">
        <f>IFERROR(IF(AND(K12="Terminé",O12=""),"À corriger : date complétée manquante",IF(AND(K12&lt;&gt;"Terminé",O12&lt;&gt;""),"À corriger : statut à mettre à jour",IF(AND(I12&lt;&gt;"",G12&lt;&gt;"",I12&gt;G12),"À corriger : rappel après échéance","OK"))),"À corriger : données invalides")</f>
        <v/>
      </c>
    </row>
    <row r="13" ht="32" customHeight="1">
      <c r="A13" s="17" t="inlineStr">
        <is>
          <t>EC-2026-009</t>
        </is>
      </c>
      <c r="B13" s="18" t="inlineStr">
        <is>
          <t>Transmission du rapport demandé au client</t>
        </is>
      </c>
      <c r="C13" s="17" t="inlineStr">
        <is>
          <t>Client ou fournisseur</t>
        </is>
      </c>
      <c r="D13" s="17" t="inlineStr">
        <is>
          <t>Contrat ou dossier client</t>
        </is>
      </c>
      <c r="E13" s="17" t="inlineStr">
        <is>
          <t>Unique</t>
        </is>
      </c>
      <c r="F13" s="17" t="inlineStr">
        <is>
          <t>Projet Atelier Nord</t>
        </is>
      </c>
      <c r="G13" s="36" t="inlineStr">
        <is>
          <t>2026-04-10</t>
        </is>
      </c>
      <c r="H13" s="20">
        <f>IFERROR(IF(O13&lt;&gt;"",0,IF(G13="","",G13-TODAY())),"")</f>
        <v/>
      </c>
      <c r="I13" s="37">
        <f>IFERROR(IF(G13="","",G13-'Paramètres'!$B$7),"")</f>
        <v/>
      </c>
      <c r="J13" s="22">
        <f>IFERROR(IF(O13&lt;&gt;"","Terminée",IF(G13="","À planifier",IF(G13&lt;TODAY(),"En retard",IF(G13&lt;=TODAY()+'Paramètres'!$B$6,"À échéance bientôt","À venir")))),"À corriger")</f>
        <v/>
      </c>
      <c r="K13" s="17" t="inlineStr">
        <is>
          <t>Terminé</t>
        </is>
      </c>
      <c r="L13" s="17" t="inlineStr">
        <is>
          <t>Normale</t>
        </is>
      </c>
      <c r="M13" s="17" t="inlineStr">
        <is>
          <t>Marie Tremblay</t>
        </is>
      </c>
      <c r="N13" s="38" t="n">
        <v>0</v>
      </c>
      <c r="O13" s="36" t="inlineStr">
        <is>
          <t>2026-04-08</t>
        </is>
      </c>
      <c r="P13" s="17" t="inlineStr">
        <is>
          <t>Client-AN-2026</t>
        </is>
      </c>
      <c r="Q13" s="18" t="inlineStr">
        <is>
          <t>Exemple de dossier complété.</t>
        </is>
      </c>
      <c r="R13" s="24">
        <f>IFERROR(IF(AND(K13="Terminé",O13=""),"À corriger : date complétée manquante",IF(AND(K13&lt;&gt;"Terminé",O13&lt;&gt;""),"À corriger : statut à mettre à jour",IF(AND(I13&lt;&gt;"",G13&lt;&gt;"",I13&gt;G13),"À corriger : rappel après échéance","OK"))),"À corriger : données invalides")</f>
        <v/>
      </c>
    </row>
    <row r="14" ht="20" customHeight="1">
      <c r="A14" s="25" t="n"/>
      <c r="B14" s="26" t="n"/>
      <c r="C14" s="25" t="n"/>
      <c r="D14" s="25" t="n"/>
      <c r="E14" s="25" t="n"/>
      <c r="F14" s="25" t="n"/>
      <c r="G14" s="39" t="n"/>
      <c r="H14" s="20">
        <f>IFERROR(IF(O14&lt;&gt;"",0,IF(G14="","",G14-TODAY())),"")</f>
        <v/>
      </c>
      <c r="I14" s="37">
        <f>IFERROR(IF(G14="","",G14-'Paramètres'!$B$7),"")</f>
        <v/>
      </c>
      <c r="J14" s="22">
        <f>IFERROR(IF(O14&lt;&gt;"","Terminée",IF(G14="","À planifier",IF(G14&lt;TODAY(),"En retard",IF(G14&lt;=TODAY()+'Paramètres'!$B$6,"À échéance bientôt","À venir")))),"À corriger")</f>
        <v/>
      </c>
      <c r="K14" s="25" t="n"/>
      <c r="L14" s="25" t="n"/>
      <c r="M14" s="25" t="n"/>
      <c r="N14" s="40" t="n"/>
      <c r="O14" s="39" t="n"/>
      <c r="P14" s="25" t="n"/>
      <c r="Q14" s="26" t="n"/>
      <c r="R14" s="24">
        <f>IFERROR(IF(AND(K14="Terminé",O14=""),"À corriger : date complétée manquante",IF(AND(K14&lt;&gt;"Terminé",O14&lt;&gt;""),"À corriger : statut à mettre à jour",IF(AND(I14&lt;&gt;"",G14&lt;&gt;"",I14&gt;G14),"À corriger : rappel après échéance","OK"))),"À corriger : données invalides")</f>
        <v/>
      </c>
    </row>
    <row r="15" ht="20" customHeight="1">
      <c r="A15" s="17" t="n"/>
      <c r="B15" s="18" t="n"/>
      <c r="C15" s="17" t="n"/>
      <c r="D15" s="17" t="n"/>
      <c r="E15" s="17" t="n"/>
      <c r="F15" s="17" t="n"/>
      <c r="G15" s="36" t="n"/>
      <c r="H15" s="20">
        <f>IFERROR(IF(O15&lt;&gt;"",0,IF(G15="","",G15-TODAY())),"")</f>
        <v/>
      </c>
      <c r="I15" s="37">
        <f>IFERROR(IF(G15="","",G15-'Paramètres'!$B$7),"")</f>
        <v/>
      </c>
      <c r="J15" s="22">
        <f>IFERROR(IF(O15&lt;&gt;"","Terminée",IF(G15="","À planifier",IF(G15&lt;TODAY(),"En retard",IF(G15&lt;=TODAY()+'Paramètres'!$B$6,"À échéance bientôt","À venir")))),"À corriger")</f>
        <v/>
      </c>
      <c r="K15" s="17" t="n"/>
      <c r="L15" s="17" t="n"/>
      <c r="M15" s="17" t="n"/>
      <c r="N15" s="38" t="n"/>
      <c r="O15" s="36" t="n"/>
      <c r="P15" s="17" t="n"/>
      <c r="Q15" s="18" t="n"/>
      <c r="R15" s="24">
        <f>IFERROR(IF(AND(K15="Terminé",O15=""),"À corriger : date complétée manquante",IF(AND(K15&lt;&gt;"Terminé",O15&lt;&gt;""),"À corriger : statut à mettre à jour",IF(AND(I15&lt;&gt;"",G15&lt;&gt;"",I15&gt;G15),"À corriger : rappel après échéance","OK"))),"À corriger : données invalides")</f>
        <v/>
      </c>
    </row>
    <row r="16" ht="20" customHeight="1">
      <c r="A16" s="25" t="n"/>
      <c r="B16" s="26" t="n"/>
      <c r="C16" s="25" t="n"/>
      <c r="D16" s="25" t="n"/>
      <c r="E16" s="25" t="n"/>
      <c r="F16" s="25" t="n"/>
      <c r="G16" s="39" t="n"/>
      <c r="H16" s="20">
        <f>IFERROR(IF(O16&lt;&gt;"",0,IF(G16="","",G16-TODAY())),"")</f>
        <v/>
      </c>
      <c r="I16" s="37">
        <f>IFERROR(IF(G16="","",G16-'Paramètres'!$B$7),"")</f>
        <v/>
      </c>
      <c r="J16" s="22">
        <f>IFERROR(IF(O16&lt;&gt;"","Terminée",IF(G16="","À planifier",IF(G16&lt;TODAY(),"En retard",IF(G16&lt;=TODAY()+'Paramètres'!$B$6,"À échéance bientôt","À venir")))),"À corriger")</f>
        <v/>
      </c>
      <c r="K16" s="25" t="n"/>
      <c r="L16" s="25" t="n"/>
      <c r="M16" s="25" t="n"/>
      <c r="N16" s="40" t="n"/>
      <c r="O16" s="39" t="n"/>
      <c r="P16" s="25" t="n"/>
      <c r="Q16" s="26" t="n"/>
      <c r="R16" s="24">
        <f>IFERROR(IF(AND(K16="Terminé",O16=""),"À corriger : date complétée manquante",IF(AND(K16&lt;&gt;"Terminé",O16&lt;&gt;""),"À corriger : statut à mettre à jour",IF(AND(I16&lt;&gt;"",G16&lt;&gt;"",I16&gt;G16),"À corriger : rappel après échéance","OK"))),"À corriger : données invalides")</f>
        <v/>
      </c>
    </row>
    <row r="17" ht="20" customHeight="1">
      <c r="A17" s="17" t="n"/>
      <c r="B17" s="18" t="n"/>
      <c r="C17" s="17" t="n"/>
      <c r="D17" s="17" t="n"/>
      <c r="E17" s="17" t="n"/>
      <c r="F17" s="17" t="n"/>
      <c r="G17" s="36" t="n"/>
      <c r="H17" s="20">
        <f>IFERROR(IF(O17&lt;&gt;"",0,IF(G17="","",G17-TODAY())),"")</f>
        <v/>
      </c>
      <c r="I17" s="37">
        <f>IFERROR(IF(G17="","",G17-'Paramètres'!$B$7),"")</f>
        <v/>
      </c>
      <c r="J17" s="22">
        <f>IFERROR(IF(O17&lt;&gt;"","Terminée",IF(G17="","À planifier",IF(G17&lt;TODAY(),"En retard",IF(G17&lt;=TODAY()+'Paramètres'!$B$6,"À échéance bientôt","À venir")))),"À corriger")</f>
        <v/>
      </c>
      <c r="K17" s="17" t="n"/>
      <c r="L17" s="17" t="n"/>
      <c r="M17" s="17" t="n"/>
      <c r="N17" s="38" t="n"/>
      <c r="O17" s="36" t="n"/>
      <c r="P17" s="17" t="n"/>
      <c r="Q17" s="18" t="n"/>
      <c r="R17" s="24">
        <f>IFERROR(IF(AND(K17="Terminé",O17=""),"À corriger : date complétée manquante",IF(AND(K17&lt;&gt;"Terminé",O17&lt;&gt;""),"À corriger : statut à mettre à jour",IF(AND(I17&lt;&gt;"",G17&lt;&gt;"",I17&gt;G17),"À corriger : rappel après échéance","OK"))),"À corriger : données invalides")</f>
        <v/>
      </c>
    </row>
    <row r="18" ht="20" customHeight="1">
      <c r="A18" s="25" t="n"/>
      <c r="B18" s="26" t="n"/>
      <c r="C18" s="25" t="n"/>
      <c r="D18" s="25" t="n"/>
      <c r="E18" s="25" t="n"/>
      <c r="F18" s="25" t="n"/>
      <c r="G18" s="39" t="n"/>
      <c r="H18" s="20">
        <f>IFERROR(IF(O18&lt;&gt;"",0,IF(G18="","",G18-TODAY())),"")</f>
        <v/>
      </c>
      <c r="I18" s="37">
        <f>IFERROR(IF(G18="","",G18-'Paramètres'!$B$7),"")</f>
        <v/>
      </c>
      <c r="J18" s="22">
        <f>IFERROR(IF(O18&lt;&gt;"","Terminée",IF(G18="","À planifier",IF(G18&lt;TODAY(),"En retard",IF(G18&lt;=TODAY()+'Paramètres'!$B$6,"À échéance bientôt","À venir")))),"À corriger")</f>
        <v/>
      </c>
      <c r="K18" s="25" t="n"/>
      <c r="L18" s="25" t="n"/>
      <c r="M18" s="25" t="n"/>
      <c r="N18" s="40" t="n"/>
      <c r="O18" s="39" t="n"/>
      <c r="P18" s="25" t="n"/>
      <c r="Q18" s="26" t="n"/>
      <c r="R18" s="24">
        <f>IFERROR(IF(AND(K18="Terminé",O18=""),"À corriger : date complétée manquante",IF(AND(K18&lt;&gt;"Terminé",O18&lt;&gt;""),"À corriger : statut à mettre à jour",IF(AND(I18&lt;&gt;"",G18&lt;&gt;"",I18&gt;G18),"À corriger : rappel après échéance","OK"))),"À corriger : données invalides")</f>
        <v/>
      </c>
    </row>
    <row r="19" ht="20" customHeight="1">
      <c r="A19" s="17" t="n"/>
      <c r="B19" s="18" t="n"/>
      <c r="C19" s="17" t="n"/>
      <c r="D19" s="17" t="n"/>
      <c r="E19" s="17" t="n"/>
      <c r="F19" s="17" t="n"/>
      <c r="G19" s="36" t="n"/>
      <c r="H19" s="20">
        <f>IFERROR(IF(O19&lt;&gt;"",0,IF(G19="","",G19-TODAY())),"")</f>
        <v/>
      </c>
      <c r="I19" s="37">
        <f>IFERROR(IF(G19="","",G19-'Paramètres'!$B$7),"")</f>
        <v/>
      </c>
      <c r="J19" s="22">
        <f>IFERROR(IF(O19&lt;&gt;"","Terminée",IF(G19="","À planifier",IF(G19&lt;TODAY(),"En retard",IF(G19&lt;=TODAY()+'Paramètres'!$B$6,"À échéance bientôt","À venir")))),"À corriger")</f>
        <v/>
      </c>
      <c r="K19" s="17" t="n"/>
      <c r="L19" s="17" t="n"/>
      <c r="M19" s="17" t="n"/>
      <c r="N19" s="38" t="n"/>
      <c r="O19" s="36" t="n"/>
      <c r="P19" s="17" t="n"/>
      <c r="Q19" s="18" t="n"/>
      <c r="R19" s="24">
        <f>IFERROR(IF(AND(K19="Terminé",O19=""),"À corriger : date complétée manquante",IF(AND(K19&lt;&gt;"Terminé",O19&lt;&gt;""),"À corriger : statut à mettre à jour",IF(AND(I19&lt;&gt;"",G19&lt;&gt;"",I19&gt;G19),"À corriger : rappel après échéance","OK"))),"À corriger : données invalides")</f>
        <v/>
      </c>
    </row>
    <row r="20" ht="20" customHeight="1">
      <c r="A20" s="25" t="n"/>
      <c r="B20" s="26" t="n"/>
      <c r="C20" s="25" t="n"/>
      <c r="D20" s="25" t="n"/>
      <c r="E20" s="25" t="n"/>
      <c r="F20" s="25" t="n"/>
      <c r="G20" s="39" t="n"/>
      <c r="H20" s="20">
        <f>IFERROR(IF(O20&lt;&gt;"",0,IF(G20="","",G20-TODAY())),"")</f>
        <v/>
      </c>
      <c r="I20" s="37">
        <f>IFERROR(IF(G20="","",G20-'Paramètres'!$B$7),"")</f>
        <v/>
      </c>
      <c r="J20" s="22">
        <f>IFERROR(IF(O20&lt;&gt;"","Terminée",IF(G20="","À planifier",IF(G20&lt;TODAY(),"En retard",IF(G20&lt;=TODAY()+'Paramètres'!$B$6,"À échéance bientôt","À venir")))),"À corriger")</f>
        <v/>
      </c>
      <c r="K20" s="25" t="n"/>
      <c r="L20" s="25" t="n"/>
      <c r="M20" s="25" t="n"/>
      <c r="N20" s="40" t="n"/>
      <c r="O20" s="39" t="n"/>
      <c r="P20" s="25" t="n"/>
      <c r="Q20" s="26" t="n"/>
      <c r="R20" s="24">
        <f>IFERROR(IF(AND(K20="Terminé",O20=""),"À corriger : date complétée manquante",IF(AND(K20&lt;&gt;"Terminé",O20&lt;&gt;""),"À corriger : statut à mettre à jour",IF(AND(I20&lt;&gt;"",G20&lt;&gt;"",I20&gt;G20),"À corriger : rappel après échéance","OK"))),"À corriger : données invalides")</f>
        <v/>
      </c>
    </row>
    <row r="21" ht="20" customHeight="1">
      <c r="A21" s="17" t="n"/>
      <c r="B21" s="18" t="n"/>
      <c r="C21" s="17" t="n"/>
      <c r="D21" s="17" t="n"/>
      <c r="E21" s="17" t="n"/>
      <c r="F21" s="17" t="n"/>
      <c r="G21" s="36" t="n"/>
      <c r="H21" s="20">
        <f>IFERROR(IF(O21&lt;&gt;"",0,IF(G21="","",G21-TODAY())),"")</f>
        <v/>
      </c>
      <c r="I21" s="37">
        <f>IFERROR(IF(G21="","",G21-'Paramètres'!$B$7),"")</f>
        <v/>
      </c>
      <c r="J21" s="22">
        <f>IFERROR(IF(O21&lt;&gt;"","Terminée",IF(G21="","À planifier",IF(G21&lt;TODAY(),"En retard",IF(G21&lt;=TODAY()+'Paramètres'!$B$6,"À échéance bientôt","À venir")))),"À corriger")</f>
        <v/>
      </c>
      <c r="K21" s="17" t="n"/>
      <c r="L21" s="17" t="n"/>
      <c r="M21" s="17" t="n"/>
      <c r="N21" s="38" t="n"/>
      <c r="O21" s="36" t="n"/>
      <c r="P21" s="17" t="n"/>
      <c r="Q21" s="18" t="n"/>
      <c r="R21" s="24">
        <f>IFERROR(IF(AND(K21="Terminé",O21=""),"À corriger : date complétée manquante",IF(AND(K21&lt;&gt;"Terminé",O21&lt;&gt;""),"À corriger : statut à mettre à jour",IF(AND(I21&lt;&gt;"",G21&lt;&gt;"",I21&gt;G21),"À corriger : rappel après échéance","OK"))),"À corriger : données invalides")</f>
        <v/>
      </c>
    </row>
    <row r="22" ht="20" customHeight="1">
      <c r="A22" s="25" t="n"/>
      <c r="B22" s="26" t="n"/>
      <c r="C22" s="25" t="n"/>
      <c r="D22" s="25" t="n"/>
      <c r="E22" s="25" t="n"/>
      <c r="F22" s="25" t="n"/>
      <c r="G22" s="39" t="n"/>
      <c r="H22" s="20">
        <f>IFERROR(IF(O22&lt;&gt;"",0,IF(G22="","",G22-TODAY())),"")</f>
        <v/>
      </c>
      <c r="I22" s="37">
        <f>IFERROR(IF(G22="","",G22-'Paramètres'!$B$7),"")</f>
        <v/>
      </c>
      <c r="J22" s="22">
        <f>IFERROR(IF(O22&lt;&gt;"","Terminée",IF(G22="","À planifier",IF(G22&lt;TODAY(),"En retard",IF(G22&lt;=TODAY()+'Paramètres'!$B$6,"À échéance bientôt","À venir")))),"À corriger")</f>
        <v/>
      </c>
      <c r="K22" s="25" t="n"/>
      <c r="L22" s="25" t="n"/>
      <c r="M22" s="25" t="n"/>
      <c r="N22" s="40" t="n"/>
      <c r="O22" s="39" t="n"/>
      <c r="P22" s="25" t="n"/>
      <c r="Q22" s="26" t="n"/>
      <c r="R22" s="24">
        <f>IFERROR(IF(AND(K22="Terminé",O22=""),"À corriger : date complétée manquante",IF(AND(K22&lt;&gt;"Terminé",O22&lt;&gt;""),"À corriger : statut à mettre à jour",IF(AND(I22&lt;&gt;"",G22&lt;&gt;"",I22&gt;G22),"À corriger : rappel après échéance","OK"))),"À corriger : données invalides")</f>
        <v/>
      </c>
    </row>
    <row r="23" ht="20" customHeight="1">
      <c r="A23" s="17" t="n"/>
      <c r="B23" s="18" t="n"/>
      <c r="C23" s="17" t="n"/>
      <c r="D23" s="17" t="n"/>
      <c r="E23" s="17" t="n"/>
      <c r="F23" s="17" t="n"/>
      <c r="G23" s="36" t="n"/>
      <c r="H23" s="20">
        <f>IFERROR(IF(O23&lt;&gt;"",0,IF(G23="","",G23-TODAY())),"")</f>
        <v/>
      </c>
      <c r="I23" s="37">
        <f>IFERROR(IF(G23="","",G23-'Paramètres'!$B$7),"")</f>
        <v/>
      </c>
      <c r="J23" s="22">
        <f>IFERROR(IF(O23&lt;&gt;"","Terminée",IF(G23="","À planifier",IF(G23&lt;TODAY(),"En retard",IF(G23&lt;=TODAY()+'Paramètres'!$B$6,"À échéance bientôt","À venir")))),"À corriger")</f>
        <v/>
      </c>
      <c r="K23" s="17" t="n"/>
      <c r="L23" s="17" t="n"/>
      <c r="M23" s="17" t="n"/>
      <c r="N23" s="38" t="n"/>
      <c r="O23" s="36" t="n"/>
      <c r="P23" s="17" t="n"/>
      <c r="Q23" s="18" t="n"/>
      <c r="R23" s="24">
        <f>IFERROR(IF(AND(K23="Terminé",O23=""),"À corriger : date complétée manquante",IF(AND(K23&lt;&gt;"Terminé",O23&lt;&gt;""),"À corriger : statut à mettre à jour",IF(AND(I23&lt;&gt;"",G23&lt;&gt;"",I23&gt;G23),"À corriger : rappel après échéance","OK"))),"À corriger : données invalides")</f>
        <v/>
      </c>
    </row>
    <row r="24" ht="20" customHeight="1">
      <c r="A24" s="25" t="n"/>
      <c r="B24" s="26" t="n"/>
      <c r="C24" s="25" t="n"/>
      <c r="D24" s="25" t="n"/>
      <c r="E24" s="25" t="n"/>
      <c r="F24" s="25" t="n"/>
      <c r="G24" s="39" t="n"/>
      <c r="H24" s="20">
        <f>IFERROR(IF(O24&lt;&gt;"",0,IF(G24="","",G24-TODAY())),"")</f>
        <v/>
      </c>
      <c r="I24" s="37">
        <f>IFERROR(IF(G24="","",G24-'Paramètres'!$B$7),"")</f>
        <v/>
      </c>
      <c r="J24" s="22">
        <f>IFERROR(IF(O24&lt;&gt;"","Terminée",IF(G24="","À planifier",IF(G24&lt;TODAY(),"En retard",IF(G24&lt;=TODAY()+'Paramètres'!$B$6,"À échéance bientôt","À venir")))),"À corriger")</f>
        <v/>
      </c>
      <c r="K24" s="25" t="n"/>
      <c r="L24" s="25" t="n"/>
      <c r="M24" s="25" t="n"/>
      <c r="N24" s="40" t="n"/>
      <c r="O24" s="39" t="n"/>
      <c r="P24" s="25" t="n"/>
      <c r="Q24" s="26" t="n"/>
      <c r="R24" s="24">
        <f>IFERROR(IF(AND(K24="Terminé",O24=""),"À corriger : date complétée manquante",IF(AND(K24&lt;&gt;"Terminé",O24&lt;&gt;""),"À corriger : statut à mettre à jour",IF(AND(I24&lt;&gt;"",G24&lt;&gt;"",I24&gt;G24),"À corriger : rappel après échéance","OK"))),"À corriger : données invalides")</f>
        <v/>
      </c>
    </row>
    <row r="25" ht="20" customHeight="1">
      <c r="A25" s="17" t="n"/>
      <c r="B25" s="18" t="n"/>
      <c r="C25" s="17" t="n"/>
      <c r="D25" s="17" t="n"/>
      <c r="E25" s="17" t="n"/>
      <c r="F25" s="17" t="n"/>
      <c r="G25" s="36" t="n"/>
      <c r="H25" s="20">
        <f>IFERROR(IF(O25&lt;&gt;"",0,IF(G25="","",G25-TODAY())),"")</f>
        <v/>
      </c>
      <c r="I25" s="37">
        <f>IFERROR(IF(G25="","",G25-'Paramètres'!$B$7),"")</f>
        <v/>
      </c>
      <c r="J25" s="22">
        <f>IFERROR(IF(O25&lt;&gt;"","Terminée",IF(G25="","À planifier",IF(G25&lt;TODAY(),"En retard",IF(G25&lt;=TODAY()+'Paramètres'!$B$6,"À échéance bientôt","À venir")))),"À corriger")</f>
        <v/>
      </c>
      <c r="K25" s="17" t="n"/>
      <c r="L25" s="17" t="n"/>
      <c r="M25" s="17" t="n"/>
      <c r="N25" s="38" t="n"/>
      <c r="O25" s="36" t="n"/>
      <c r="P25" s="17" t="n"/>
      <c r="Q25" s="18" t="n"/>
      <c r="R25" s="24">
        <f>IFERROR(IF(AND(K25="Terminé",O25=""),"À corriger : date complétée manquante",IF(AND(K25&lt;&gt;"Terminé",O25&lt;&gt;""),"À corriger : statut à mettre à jour",IF(AND(I25&lt;&gt;"",G25&lt;&gt;"",I25&gt;G25),"À corriger : rappel après échéance","OK"))),"À corriger : données invalides")</f>
        <v/>
      </c>
    </row>
    <row r="26" ht="20" customHeight="1">
      <c r="A26" s="25" t="n"/>
      <c r="B26" s="26" t="n"/>
      <c r="C26" s="25" t="n"/>
      <c r="D26" s="25" t="n"/>
      <c r="E26" s="25" t="n"/>
      <c r="F26" s="25" t="n"/>
      <c r="G26" s="39" t="n"/>
      <c r="H26" s="20">
        <f>IFERROR(IF(O26&lt;&gt;"",0,IF(G26="","",G26-TODAY())),"")</f>
        <v/>
      </c>
      <c r="I26" s="37">
        <f>IFERROR(IF(G26="","",G26-'Paramètres'!$B$7),"")</f>
        <v/>
      </c>
      <c r="J26" s="22">
        <f>IFERROR(IF(O26&lt;&gt;"","Terminée",IF(G26="","À planifier",IF(G26&lt;TODAY(),"En retard",IF(G26&lt;=TODAY()+'Paramètres'!$B$6,"À échéance bientôt","À venir")))),"À corriger")</f>
        <v/>
      </c>
      <c r="K26" s="25" t="n"/>
      <c r="L26" s="25" t="n"/>
      <c r="M26" s="25" t="n"/>
      <c r="N26" s="40" t="n"/>
      <c r="O26" s="39" t="n"/>
      <c r="P26" s="25" t="n"/>
      <c r="Q26" s="26" t="n"/>
      <c r="R26" s="24">
        <f>IFERROR(IF(AND(K26="Terminé",O26=""),"À corriger : date complétée manquante",IF(AND(K26&lt;&gt;"Terminé",O26&lt;&gt;""),"À corriger : statut à mettre à jour",IF(AND(I26&lt;&gt;"",G26&lt;&gt;"",I26&gt;G26),"À corriger : rappel après échéance","OK"))),"À corriger : données invalides")</f>
        <v/>
      </c>
    </row>
    <row r="27" ht="20" customHeight="1">
      <c r="A27" s="17" t="n"/>
      <c r="B27" s="18" t="n"/>
      <c r="C27" s="17" t="n"/>
      <c r="D27" s="17" t="n"/>
      <c r="E27" s="17" t="n"/>
      <c r="F27" s="17" t="n"/>
      <c r="G27" s="36" t="n"/>
      <c r="H27" s="20">
        <f>IFERROR(IF(O27&lt;&gt;"",0,IF(G27="","",G27-TODAY())),"")</f>
        <v/>
      </c>
      <c r="I27" s="37">
        <f>IFERROR(IF(G27="","",G27-'Paramètres'!$B$7),"")</f>
        <v/>
      </c>
      <c r="J27" s="22">
        <f>IFERROR(IF(O27&lt;&gt;"","Terminée",IF(G27="","À planifier",IF(G27&lt;TODAY(),"En retard",IF(G27&lt;=TODAY()+'Paramètres'!$B$6,"À échéance bientôt","À venir")))),"À corriger")</f>
        <v/>
      </c>
      <c r="K27" s="17" t="n"/>
      <c r="L27" s="17" t="n"/>
      <c r="M27" s="17" t="n"/>
      <c r="N27" s="38" t="n"/>
      <c r="O27" s="36" t="n"/>
      <c r="P27" s="17" t="n"/>
      <c r="Q27" s="18" t="n"/>
      <c r="R27" s="24">
        <f>IFERROR(IF(AND(K27="Terminé",O27=""),"À corriger : date complétée manquante",IF(AND(K27&lt;&gt;"Terminé",O27&lt;&gt;""),"À corriger : statut à mettre à jour",IF(AND(I27&lt;&gt;"",G27&lt;&gt;"",I27&gt;G27),"À corriger : rappel après échéance","OK"))),"À corriger : données invalides")</f>
        <v/>
      </c>
    </row>
    <row r="28" ht="20" customHeight="1">
      <c r="A28" s="25" t="n"/>
      <c r="B28" s="26" t="n"/>
      <c r="C28" s="25" t="n"/>
      <c r="D28" s="25" t="n"/>
      <c r="E28" s="25" t="n"/>
      <c r="F28" s="25" t="n"/>
      <c r="G28" s="39" t="n"/>
      <c r="H28" s="20">
        <f>IFERROR(IF(O28&lt;&gt;"",0,IF(G28="","",G28-TODAY())),"")</f>
        <v/>
      </c>
      <c r="I28" s="37">
        <f>IFERROR(IF(G28="","",G28-'Paramètres'!$B$7),"")</f>
        <v/>
      </c>
      <c r="J28" s="22">
        <f>IFERROR(IF(O28&lt;&gt;"","Terminée",IF(G28="","À planifier",IF(G28&lt;TODAY(),"En retard",IF(G28&lt;=TODAY()+'Paramètres'!$B$6,"À échéance bientôt","À venir")))),"À corriger")</f>
        <v/>
      </c>
      <c r="K28" s="25" t="n"/>
      <c r="L28" s="25" t="n"/>
      <c r="M28" s="25" t="n"/>
      <c r="N28" s="40" t="n"/>
      <c r="O28" s="39" t="n"/>
      <c r="P28" s="25" t="n"/>
      <c r="Q28" s="26" t="n"/>
      <c r="R28" s="24">
        <f>IFERROR(IF(AND(K28="Terminé",O28=""),"À corriger : date complétée manquante",IF(AND(K28&lt;&gt;"Terminé",O28&lt;&gt;""),"À corriger : statut à mettre à jour",IF(AND(I28&lt;&gt;"",G28&lt;&gt;"",I28&gt;G28),"À corriger : rappel après échéance","OK"))),"À corriger : données invalides")</f>
        <v/>
      </c>
    </row>
    <row r="29" ht="20" customHeight="1">
      <c r="A29" s="17" t="n"/>
      <c r="B29" s="18" t="n"/>
      <c r="C29" s="17" t="n"/>
      <c r="D29" s="17" t="n"/>
      <c r="E29" s="17" t="n"/>
      <c r="F29" s="17" t="n"/>
      <c r="G29" s="36" t="n"/>
      <c r="H29" s="20">
        <f>IFERROR(IF(O29&lt;&gt;"",0,IF(G29="","",G29-TODAY())),"")</f>
        <v/>
      </c>
      <c r="I29" s="37">
        <f>IFERROR(IF(G29="","",G29-'Paramètres'!$B$7),"")</f>
        <v/>
      </c>
      <c r="J29" s="22">
        <f>IFERROR(IF(O29&lt;&gt;"","Terminée",IF(G29="","À planifier",IF(G29&lt;TODAY(),"En retard",IF(G29&lt;=TODAY()+'Paramètres'!$B$6,"À échéance bientôt","À venir")))),"À corriger")</f>
        <v/>
      </c>
      <c r="K29" s="17" t="n"/>
      <c r="L29" s="17" t="n"/>
      <c r="M29" s="17" t="n"/>
      <c r="N29" s="38" t="n"/>
      <c r="O29" s="36" t="n"/>
      <c r="P29" s="17" t="n"/>
      <c r="Q29" s="18" t="n"/>
      <c r="R29" s="24">
        <f>IFERROR(IF(AND(K29="Terminé",O29=""),"À corriger : date complétée manquante",IF(AND(K29&lt;&gt;"Terminé",O29&lt;&gt;""),"À corriger : statut à mettre à jour",IF(AND(I29&lt;&gt;"",G29&lt;&gt;"",I29&gt;G29),"À corriger : rappel après échéance","OK"))),"À corriger : données invalides")</f>
        <v/>
      </c>
    </row>
    <row r="30" ht="20" customHeight="1">
      <c r="A30" s="25" t="n"/>
      <c r="B30" s="26" t="n"/>
      <c r="C30" s="25" t="n"/>
      <c r="D30" s="25" t="n"/>
      <c r="E30" s="25" t="n"/>
      <c r="F30" s="25" t="n"/>
      <c r="G30" s="39" t="n"/>
      <c r="H30" s="20">
        <f>IFERROR(IF(O30&lt;&gt;"",0,IF(G30="","",G30-TODAY())),"")</f>
        <v/>
      </c>
      <c r="I30" s="37">
        <f>IFERROR(IF(G30="","",G30-'Paramètres'!$B$7),"")</f>
        <v/>
      </c>
      <c r="J30" s="22">
        <f>IFERROR(IF(O30&lt;&gt;"","Terminée",IF(G30="","À planifier",IF(G30&lt;TODAY(),"En retard",IF(G30&lt;=TODAY()+'Paramètres'!$B$6,"À échéance bientôt","À venir")))),"À corriger")</f>
        <v/>
      </c>
      <c r="K30" s="25" t="n"/>
      <c r="L30" s="25" t="n"/>
      <c r="M30" s="25" t="n"/>
      <c r="N30" s="40" t="n"/>
      <c r="O30" s="39" t="n"/>
      <c r="P30" s="25" t="n"/>
      <c r="Q30" s="26" t="n"/>
      <c r="R30" s="24">
        <f>IFERROR(IF(AND(K30="Terminé",O30=""),"À corriger : date complétée manquante",IF(AND(K30&lt;&gt;"Terminé",O30&lt;&gt;""),"À corriger : statut à mettre à jour",IF(AND(I30&lt;&gt;"",G30&lt;&gt;"",I30&gt;G30),"À corriger : rappel après échéance","OK"))),"À corriger : données invalides")</f>
        <v/>
      </c>
    </row>
    <row r="31" ht="20" customHeight="1">
      <c r="A31" s="17" t="n"/>
      <c r="B31" s="18" t="n"/>
      <c r="C31" s="17" t="n"/>
      <c r="D31" s="17" t="n"/>
      <c r="E31" s="17" t="n"/>
      <c r="F31" s="17" t="n"/>
      <c r="G31" s="36" t="n"/>
      <c r="H31" s="20">
        <f>IFERROR(IF(O31&lt;&gt;"",0,IF(G31="","",G31-TODAY())),"")</f>
        <v/>
      </c>
      <c r="I31" s="37">
        <f>IFERROR(IF(G31="","",G31-'Paramètres'!$B$7),"")</f>
        <v/>
      </c>
      <c r="J31" s="22">
        <f>IFERROR(IF(O31&lt;&gt;"","Terminée",IF(G31="","À planifier",IF(G31&lt;TODAY(),"En retard",IF(G31&lt;=TODAY()+'Paramètres'!$B$6,"À échéance bientôt","À venir")))),"À corriger")</f>
        <v/>
      </c>
      <c r="K31" s="17" t="n"/>
      <c r="L31" s="17" t="n"/>
      <c r="M31" s="17" t="n"/>
      <c r="N31" s="38" t="n"/>
      <c r="O31" s="36" t="n"/>
      <c r="P31" s="17" t="n"/>
      <c r="Q31" s="18" t="n"/>
      <c r="R31" s="24">
        <f>IFERROR(IF(AND(K31="Terminé",O31=""),"À corriger : date complétée manquante",IF(AND(K31&lt;&gt;"Terminé",O31&lt;&gt;""),"À corriger : statut à mettre à jour",IF(AND(I31&lt;&gt;"",G31&lt;&gt;"",I31&gt;G31),"À corriger : rappel après échéance","OK"))),"À corriger : données invalides")</f>
        <v/>
      </c>
    </row>
    <row r="32" ht="20" customHeight="1">
      <c r="A32" s="25" t="n"/>
      <c r="B32" s="26" t="n"/>
      <c r="C32" s="25" t="n"/>
      <c r="D32" s="25" t="n"/>
      <c r="E32" s="25" t="n"/>
      <c r="F32" s="25" t="n"/>
      <c r="G32" s="39" t="n"/>
      <c r="H32" s="20">
        <f>IFERROR(IF(O32&lt;&gt;"",0,IF(G32="","",G32-TODAY())),"")</f>
        <v/>
      </c>
      <c r="I32" s="37">
        <f>IFERROR(IF(G32="","",G32-'Paramètres'!$B$7),"")</f>
        <v/>
      </c>
      <c r="J32" s="22">
        <f>IFERROR(IF(O32&lt;&gt;"","Terminée",IF(G32="","À planifier",IF(G32&lt;TODAY(),"En retard",IF(G32&lt;=TODAY()+'Paramètres'!$B$6,"À échéance bientôt","À venir")))),"À corriger")</f>
        <v/>
      </c>
      <c r="K32" s="25" t="n"/>
      <c r="L32" s="25" t="n"/>
      <c r="M32" s="25" t="n"/>
      <c r="N32" s="40" t="n"/>
      <c r="O32" s="39" t="n"/>
      <c r="P32" s="25" t="n"/>
      <c r="Q32" s="26" t="n"/>
      <c r="R32" s="24">
        <f>IFERROR(IF(AND(K32="Terminé",O32=""),"À corriger : date complétée manquante",IF(AND(K32&lt;&gt;"Terminé",O32&lt;&gt;""),"À corriger : statut à mettre à jour",IF(AND(I32&lt;&gt;"",G32&lt;&gt;"",I32&gt;G32),"À corriger : rappel après échéance","OK"))),"À corriger : données invalides")</f>
        <v/>
      </c>
    </row>
    <row r="33" ht="20" customHeight="1">
      <c r="A33" s="17" t="n"/>
      <c r="B33" s="18" t="n"/>
      <c r="C33" s="17" t="n"/>
      <c r="D33" s="17" t="n"/>
      <c r="E33" s="17" t="n"/>
      <c r="F33" s="17" t="n"/>
      <c r="G33" s="36" t="n"/>
      <c r="H33" s="20">
        <f>IFERROR(IF(O33&lt;&gt;"",0,IF(G33="","",G33-TODAY())),"")</f>
        <v/>
      </c>
      <c r="I33" s="37">
        <f>IFERROR(IF(G33="","",G33-'Paramètres'!$B$7),"")</f>
        <v/>
      </c>
      <c r="J33" s="22">
        <f>IFERROR(IF(O33&lt;&gt;"","Terminée",IF(G33="","À planifier",IF(G33&lt;TODAY(),"En retard",IF(G33&lt;=TODAY()+'Paramètres'!$B$6,"À échéance bientôt","À venir")))),"À corriger")</f>
        <v/>
      </c>
      <c r="K33" s="17" t="n"/>
      <c r="L33" s="17" t="n"/>
      <c r="M33" s="17" t="n"/>
      <c r="N33" s="38" t="n"/>
      <c r="O33" s="36" t="n"/>
      <c r="P33" s="17" t="n"/>
      <c r="Q33" s="18" t="n"/>
      <c r="R33" s="24">
        <f>IFERROR(IF(AND(K33="Terminé",O33=""),"À corriger : date complétée manquante",IF(AND(K33&lt;&gt;"Terminé",O33&lt;&gt;""),"À corriger : statut à mettre à jour",IF(AND(I33&lt;&gt;"",G33&lt;&gt;"",I33&gt;G33),"À corriger : rappel après échéance","OK"))),"À corriger : données invalides")</f>
        <v/>
      </c>
    </row>
    <row r="34" ht="20" customHeight="1">
      <c r="A34" s="25" t="n"/>
      <c r="B34" s="26" t="n"/>
      <c r="C34" s="25" t="n"/>
      <c r="D34" s="25" t="n"/>
      <c r="E34" s="25" t="n"/>
      <c r="F34" s="25" t="n"/>
      <c r="G34" s="39" t="n"/>
      <c r="H34" s="20">
        <f>IFERROR(IF(O34&lt;&gt;"",0,IF(G34="","",G34-TODAY())),"")</f>
        <v/>
      </c>
      <c r="I34" s="37">
        <f>IFERROR(IF(G34="","",G34-'Paramètres'!$B$7),"")</f>
        <v/>
      </c>
      <c r="J34" s="22">
        <f>IFERROR(IF(O34&lt;&gt;"","Terminée",IF(G34="","À planifier",IF(G34&lt;TODAY(),"En retard",IF(G34&lt;=TODAY()+'Paramètres'!$B$6,"À échéance bientôt","À venir")))),"À corriger")</f>
        <v/>
      </c>
      <c r="K34" s="25" t="n"/>
      <c r="L34" s="25" t="n"/>
      <c r="M34" s="25" t="n"/>
      <c r="N34" s="40" t="n"/>
      <c r="O34" s="39" t="n"/>
      <c r="P34" s="25" t="n"/>
      <c r="Q34" s="26" t="n"/>
      <c r="R34" s="24">
        <f>IFERROR(IF(AND(K34="Terminé",O34=""),"À corriger : date complétée manquante",IF(AND(K34&lt;&gt;"Terminé",O34&lt;&gt;""),"À corriger : statut à mettre à jour",IF(AND(I34&lt;&gt;"",G34&lt;&gt;"",I34&gt;G34),"À corriger : rappel après échéance","OK"))),"À corriger : données invalides")</f>
        <v/>
      </c>
    </row>
    <row r="35" ht="20" customHeight="1">
      <c r="A35" s="17" t="n"/>
      <c r="B35" s="18" t="n"/>
      <c r="C35" s="17" t="n"/>
      <c r="D35" s="17" t="n"/>
      <c r="E35" s="17" t="n"/>
      <c r="F35" s="17" t="n"/>
      <c r="G35" s="36" t="n"/>
      <c r="H35" s="20">
        <f>IFERROR(IF(O35&lt;&gt;"",0,IF(G35="","",G35-TODAY())),"")</f>
        <v/>
      </c>
      <c r="I35" s="37">
        <f>IFERROR(IF(G35="","",G35-'Paramètres'!$B$7),"")</f>
        <v/>
      </c>
      <c r="J35" s="22">
        <f>IFERROR(IF(O35&lt;&gt;"","Terminée",IF(G35="","À planifier",IF(G35&lt;TODAY(),"En retard",IF(G35&lt;=TODAY()+'Paramètres'!$B$6,"À échéance bientôt","À venir")))),"À corriger")</f>
        <v/>
      </c>
      <c r="K35" s="17" t="n"/>
      <c r="L35" s="17" t="n"/>
      <c r="M35" s="17" t="n"/>
      <c r="N35" s="38" t="n"/>
      <c r="O35" s="36" t="n"/>
      <c r="P35" s="17" t="n"/>
      <c r="Q35" s="18" t="n"/>
      <c r="R35" s="24">
        <f>IFERROR(IF(AND(K35="Terminé",O35=""),"À corriger : date complétée manquante",IF(AND(K35&lt;&gt;"Terminé",O35&lt;&gt;""),"À corriger : statut à mettre à jour",IF(AND(I35&lt;&gt;"",G35&lt;&gt;"",I35&gt;G35),"À corriger : rappel après échéance","OK"))),"À corriger : données invalides")</f>
        <v/>
      </c>
    </row>
    <row r="36" ht="20" customHeight="1">
      <c r="A36" s="25" t="n"/>
      <c r="B36" s="26" t="n"/>
      <c r="C36" s="25" t="n"/>
      <c r="D36" s="25" t="n"/>
      <c r="E36" s="25" t="n"/>
      <c r="F36" s="25" t="n"/>
      <c r="G36" s="39" t="n"/>
      <c r="H36" s="20">
        <f>IFERROR(IF(O36&lt;&gt;"",0,IF(G36="","",G36-TODAY())),"")</f>
        <v/>
      </c>
      <c r="I36" s="37">
        <f>IFERROR(IF(G36="","",G36-'Paramètres'!$B$7),"")</f>
        <v/>
      </c>
      <c r="J36" s="22">
        <f>IFERROR(IF(O36&lt;&gt;"","Terminée",IF(G36="","À planifier",IF(G36&lt;TODAY(),"En retard",IF(G36&lt;=TODAY()+'Paramètres'!$B$6,"À échéance bientôt","À venir")))),"À corriger")</f>
        <v/>
      </c>
      <c r="K36" s="25" t="n"/>
      <c r="L36" s="25" t="n"/>
      <c r="M36" s="25" t="n"/>
      <c r="N36" s="40" t="n"/>
      <c r="O36" s="39" t="n"/>
      <c r="P36" s="25" t="n"/>
      <c r="Q36" s="26" t="n"/>
      <c r="R36" s="24">
        <f>IFERROR(IF(AND(K36="Terminé",O36=""),"À corriger : date complétée manquante",IF(AND(K36&lt;&gt;"Terminé",O36&lt;&gt;""),"À corriger : statut à mettre à jour",IF(AND(I36&lt;&gt;"",G36&lt;&gt;"",I36&gt;G36),"À corriger : rappel après échéance","OK"))),"À corriger : données invalides")</f>
        <v/>
      </c>
    </row>
    <row r="37" ht="20" customHeight="1">
      <c r="A37" s="17" t="n"/>
      <c r="B37" s="18" t="n"/>
      <c r="C37" s="17" t="n"/>
      <c r="D37" s="17" t="n"/>
      <c r="E37" s="17" t="n"/>
      <c r="F37" s="17" t="n"/>
      <c r="G37" s="36" t="n"/>
      <c r="H37" s="20">
        <f>IFERROR(IF(O37&lt;&gt;"",0,IF(G37="","",G37-TODAY())),"")</f>
        <v/>
      </c>
      <c r="I37" s="37">
        <f>IFERROR(IF(G37="","",G37-'Paramètres'!$B$7),"")</f>
        <v/>
      </c>
      <c r="J37" s="22">
        <f>IFERROR(IF(O37&lt;&gt;"","Terminée",IF(G37="","À planifier",IF(G37&lt;TODAY(),"En retard",IF(G37&lt;=TODAY()+'Paramètres'!$B$6,"À échéance bientôt","À venir")))),"À corriger")</f>
        <v/>
      </c>
      <c r="K37" s="17" t="n"/>
      <c r="L37" s="17" t="n"/>
      <c r="M37" s="17" t="n"/>
      <c r="N37" s="38" t="n"/>
      <c r="O37" s="36" t="n"/>
      <c r="P37" s="17" t="n"/>
      <c r="Q37" s="18" t="n"/>
      <c r="R37" s="24">
        <f>IFERROR(IF(AND(K37="Terminé",O37=""),"À corriger : date complétée manquante",IF(AND(K37&lt;&gt;"Terminé",O37&lt;&gt;""),"À corriger : statut à mettre à jour",IF(AND(I37&lt;&gt;"",G37&lt;&gt;"",I37&gt;G37),"À corriger : rappel après échéance","OK"))),"À corriger : données invalides")</f>
        <v/>
      </c>
    </row>
    <row r="38" ht="20" customHeight="1">
      <c r="A38" s="25" t="n"/>
      <c r="B38" s="26" t="n"/>
      <c r="C38" s="25" t="n"/>
      <c r="D38" s="25" t="n"/>
      <c r="E38" s="25" t="n"/>
      <c r="F38" s="25" t="n"/>
      <c r="G38" s="39" t="n"/>
      <c r="H38" s="20">
        <f>IFERROR(IF(O38&lt;&gt;"",0,IF(G38="","",G38-TODAY())),"")</f>
        <v/>
      </c>
      <c r="I38" s="37">
        <f>IFERROR(IF(G38="","",G38-'Paramètres'!$B$7),"")</f>
        <v/>
      </c>
      <c r="J38" s="22">
        <f>IFERROR(IF(O38&lt;&gt;"","Terminée",IF(G38="","À planifier",IF(G38&lt;TODAY(),"En retard",IF(G38&lt;=TODAY()+'Paramètres'!$B$6,"À échéance bientôt","À venir")))),"À corriger")</f>
        <v/>
      </c>
      <c r="K38" s="25" t="n"/>
      <c r="L38" s="25" t="n"/>
      <c r="M38" s="25" t="n"/>
      <c r="N38" s="40" t="n"/>
      <c r="O38" s="39" t="n"/>
      <c r="P38" s="25" t="n"/>
      <c r="Q38" s="26" t="n"/>
      <c r="R38" s="24">
        <f>IFERROR(IF(AND(K38="Terminé",O38=""),"À corriger : date complétée manquante",IF(AND(K38&lt;&gt;"Terminé",O38&lt;&gt;""),"À corriger : statut à mettre à jour",IF(AND(I38&lt;&gt;"",G38&lt;&gt;"",I38&gt;G38),"À corriger : rappel après échéance","OK"))),"À corriger : données invalides")</f>
        <v/>
      </c>
    </row>
    <row r="39" ht="20" customHeight="1">
      <c r="A39" s="17" t="n"/>
      <c r="B39" s="18" t="n"/>
      <c r="C39" s="17" t="n"/>
      <c r="D39" s="17" t="n"/>
      <c r="E39" s="17" t="n"/>
      <c r="F39" s="17" t="n"/>
      <c r="G39" s="36" t="n"/>
      <c r="H39" s="20">
        <f>IFERROR(IF(O39&lt;&gt;"",0,IF(G39="","",G39-TODAY())),"")</f>
        <v/>
      </c>
      <c r="I39" s="37">
        <f>IFERROR(IF(G39="","",G39-'Paramètres'!$B$7),"")</f>
        <v/>
      </c>
      <c r="J39" s="22">
        <f>IFERROR(IF(O39&lt;&gt;"","Terminée",IF(G39="","À planifier",IF(G39&lt;TODAY(),"En retard",IF(G39&lt;=TODAY()+'Paramètres'!$B$6,"À échéance bientôt","À venir")))),"À corriger")</f>
        <v/>
      </c>
      <c r="K39" s="17" t="n"/>
      <c r="L39" s="17" t="n"/>
      <c r="M39" s="17" t="n"/>
      <c r="N39" s="38" t="n"/>
      <c r="O39" s="36" t="n"/>
      <c r="P39" s="17" t="n"/>
      <c r="Q39" s="18" t="n"/>
      <c r="R39" s="24">
        <f>IFERROR(IF(AND(K39="Terminé",O39=""),"À corriger : date complétée manquante",IF(AND(K39&lt;&gt;"Terminé",O39&lt;&gt;""),"À corriger : statut à mettre à jour",IF(AND(I39&lt;&gt;"",G39&lt;&gt;"",I39&gt;G39),"À corriger : rappel après échéance","OK"))),"À corriger : données invalides")</f>
        <v/>
      </c>
    </row>
    <row r="40" ht="20" customHeight="1">
      <c r="A40" s="25" t="n"/>
      <c r="B40" s="26" t="n"/>
      <c r="C40" s="25" t="n"/>
      <c r="D40" s="25" t="n"/>
      <c r="E40" s="25" t="n"/>
      <c r="F40" s="25" t="n"/>
      <c r="G40" s="39" t="n"/>
      <c r="H40" s="20">
        <f>IFERROR(IF(O40&lt;&gt;"",0,IF(G40="","",G40-TODAY())),"")</f>
        <v/>
      </c>
      <c r="I40" s="37">
        <f>IFERROR(IF(G40="","",G40-'Paramètres'!$B$7),"")</f>
        <v/>
      </c>
      <c r="J40" s="22">
        <f>IFERROR(IF(O40&lt;&gt;"","Terminée",IF(G40="","À planifier",IF(G40&lt;TODAY(),"En retard",IF(G40&lt;=TODAY()+'Paramètres'!$B$6,"À échéance bientôt","À venir")))),"À corriger")</f>
        <v/>
      </c>
      <c r="K40" s="25" t="n"/>
      <c r="L40" s="25" t="n"/>
      <c r="M40" s="25" t="n"/>
      <c r="N40" s="40" t="n"/>
      <c r="O40" s="39" t="n"/>
      <c r="P40" s="25" t="n"/>
      <c r="Q40" s="26" t="n"/>
      <c r="R40" s="24">
        <f>IFERROR(IF(AND(K40="Terminé",O40=""),"À corriger : date complétée manquante",IF(AND(K40&lt;&gt;"Terminé",O40&lt;&gt;""),"À corriger : statut à mettre à jour",IF(AND(I40&lt;&gt;"",G40&lt;&gt;"",I40&gt;G40),"À corriger : rappel après échéance","OK"))),"À corriger : données invalides")</f>
        <v/>
      </c>
    </row>
    <row r="41" ht="20" customHeight="1">
      <c r="A41" s="17" t="n"/>
      <c r="B41" s="18" t="n"/>
      <c r="C41" s="17" t="n"/>
      <c r="D41" s="17" t="n"/>
      <c r="E41" s="17" t="n"/>
      <c r="F41" s="17" t="n"/>
      <c r="G41" s="36" t="n"/>
      <c r="H41" s="20">
        <f>IFERROR(IF(O41&lt;&gt;"",0,IF(G41="","",G41-TODAY())),"")</f>
        <v/>
      </c>
      <c r="I41" s="37">
        <f>IFERROR(IF(G41="","",G41-'Paramètres'!$B$7),"")</f>
        <v/>
      </c>
      <c r="J41" s="22">
        <f>IFERROR(IF(O41&lt;&gt;"","Terminée",IF(G41="","À planifier",IF(G41&lt;TODAY(),"En retard",IF(G41&lt;=TODAY()+'Paramètres'!$B$6,"À échéance bientôt","À venir")))),"À corriger")</f>
        <v/>
      </c>
      <c r="K41" s="17" t="n"/>
      <c r="L41" s="17" t="n"/>
      <c r="M41" s="17" t="n"/>
      <c r="N41" s="38" t="n"/>
      <c r="O41" s="36" t="n"/>
      <c r="P41" s="17" t="n"/>
      <c r="Q41" s="18" t="n"/>
      <c r="R41" s="24">
        <f>IFERROR(IF(AND(K41="Terminé",O41=""),"À corriger : date complétée manquante",IF(AND(K41&lt;&gt;"Terminé",O41&lt;&gt;""),"À corriger : statut à mettre à jour",IF(AND(I41&lt;&gt;"",G41&lt;&gt;"",I41&gt;G41),"À corriger : rappel après échéance","OK"))),"À corriger : données invalides")</f>
        <v/>
      </c>
    </row>
    <row r="42" ht="20" customHeight="1">
      <c r="A42" s="25" t="n"/>
      <c r="B42" s="26" t="n"/>
      <c r="C42" s="25" t="n"/>
      <c r="D42" s="25" t="n"/>
      <c r="E42" s="25" t="n"/>
      <c r="F42" s="25" t="n"/>
      <c r="G42" s="39" t="n"/>
      <c r="H42" s="20">
        <f>IFERROR(IF(O42&lt;&gt;"",0,IF(G42="","",G42-TODAY())),"")</f>
        <v/>
      </c>
      <c r="I42" s="37">
        <f>IFERROR(IF(G42="","",G42-'Paramètres'!$B$7),"")</f>
        <v/>
      </c>
      <c r="J42" s="22">
        <f>IFERROR(IF(O42&lt;&gt;"","Terminée",IF(G42="","À planifier",IF(G42&lt;TODAY(),"En retard",IF(G42&lt;=TODAY()+'Paramètres'!$B$6,"À échéance bientôt","À venir")))),"À corriger")</f>
        <v/>
      </c>
      <c r="K42" s="25" t="n"/>
      <c r="L42" s="25" t="n"/>
      <c r="M42" s="25" t="n"/>
      <c r="N42" s="40" t="n"/>
      <c r="O42" s="39" t="n"/>
      <c r="P42" s="25" t="n"/>
      <c r="Q42" s="26" t="n"/>
      <c r="R42" s="24">
        <f>IFERROR(IF(AND(K42="Terminé",O42=""),"À corriger : date complétée manquante",IF(AND(K42&lt;&gt;"Terminé",O42&lt;&gt;""),"À corriger : statut à mettre à jour",IF(AND(I42&lt;&gt;"",G42&lt;&gt;"",I42&gt;G42),"À corriger : rappel après échéance","OK"))),"À corriger : données invalides")</f>
        <v/>
      </c>
    </row>
    <row r="43" ht="20" customHeight="1">
      <c r="A43" s="17" t="n"/>
      <c r="B43" s="18" t="n"/>
      <c r="C43" s="17" t="n"/>
      <c r="D43" s="17" t="n"/>
      <c r="E43" s="17" t="n"/>
      <c r="F43" s="17" t="n"/>
      <c r="G43" s="36" t="n"/>
      <c r="H43" s="20">
        <f>IFERROR(IF(O43&lt;&gt;"",0,IF(G43="","",G43-TODAY())),"")</f>
        <v/>
      </c>
      <c r="I43" s="37">
        <f>IFERROR(IF(G43="","",G43-'Paramètres'!$B$7),"")</f>
        <v/>
      </c>
      <c r="J43" s="22">
        <f>IFERROR(IF(O43&lt;&gt;"","Terminée",IF(G43="","À planifier",IF(G43&lt;TODAY(),"En retard",IF(G43&lt;=TODAY()+'Paramètres'!$B$6,"À échéance bientôt","À venir")))),"À corriger")</f>
        <v/>
      </c>
      <c r="K43" s="17" t="n"/>
      <c r="L43" s="17" t="n"/>
      <c r="M43" s="17" t="n"/>
      <c r="N43" s="38" t="n"/>
      <c r="O43" s="36" t="n"/>
      <c r="P43" s="17" t="n"/>
      <c r="Q43" s="18" t="n"/>
      <c r="R43" s="24">
        <f>IFERROR(IF(AND(K43="Terminé",O43=""),"À corriger : date complétée manquante",IF(AND(K43&lt;&gt;"Terminé",O43&lt;&gt;""),"À corriger : statut à mettre à jour",IF(AND(I43&lt;&gt;"",G43&lt;&gt;"",I43&gt;G43),"À corriger : rappel après échéance","OK"))),"À corriger : données invalides")</f>
        <v/>
      </c>
    </row>
    <row r="44" ht="20" customHeight="1">
      <c r="A44" s="25" t="n"/>
      <c r="B44" s="26" t="n"/>
      <c r="C44" s="25" t="n"/>
      <c r="D44" s="25" t="n"/>
      <c r="E44" s="25" t="n"/>
      <c r="F44" s="25" t="n"/>
      <c r="G44" s="39" t="n"/>
      <c r="H44" s="20">
        <f>IFERROR(IF(O44&lt;&gt;"",0,IF(G44="","",G44-TODAY())),"")</f>
        <v/>
      </c>
      <c r="I44" s="37">
        <f>IFERROR(IF(G44="","",G44-'Paramètres'!$B$7),"")</f>
        <v/>
      </c>
      <c r="J44" s="22">
        <f>IFERROR(IF(O44&lt;&gt;"","Terminée",IF(G44="","À planifier",IF(G44&lt;TODAY(),"En retard",IF(G44&lt;=TODAY()+'Paramètres'!$B$6,"À échéance bientôt","À venir")))),"À corriger")</f>
        <v/>
      </c>
      <c r="K44" s="25" t="n"/>
      <c r="L44" s="25" t="n"/>
      <c r="M44" s="25" t="n"/>
      <c r="N44" s="40" t="n"/>
      <c r="O44" s="39" t="n"/>
      <c r="P44" s="25" t="n"/>
      <c r="Q44" s="26" t="n"/>
      <c r="R44" s="24">
        <f>IFERROR(IF(AND(K44="Terminé",O44=""),"À corriger : date complétée manquante",IF(AND(K44&lt;&gt;"Terminé",O44&lt;&gt;""),"À corriger : statut à mettre à jour",IF(AND(I44&lt;&gt;"",G44&lt;&gt;"",I44&gt;G44),"À corriger : rappel après échéance","OK"))),"À corriger : données invalides")</f>
        <v/>
      </c>
    </row>
    <row r="45" ht="20" customHeight="1">
      <c r="A45" s="17" t="n"/>
      <c r="B45" s="18" t="n"/>
      <c r="C45" s="17" t="n"/>
      <c r="D45" s="17" t="n"/>
      <c r="E45" s="17" t="n"/>
      <c r="F45" s="17" t="n"/>
      <c r="G45" s="36" t="n"/>
      <c r="H45" s="20">
        <f>IFERROR(IF(O45&lt;&gt;"",0,IF(G45="","",G45-TODAY())),"")</f>
        <v/>
      </c>
      <c r="I45" s="37">
        <f>IFERROR(IF(G45="","",G45-'Paramètres'!$B$7),"")</f>
        <v/>
      </c>
      <c r="J45" s="22">
        <f>IFERROR(IF(O45&lt;&gt;"","Terminée",IF(G45="","À planifier",IF(G45&lt;TODAY(),"En retard",IF(G45&lt;=TODAY()+'Paramètres'!$B$6,"À échéance bientôt","À venir")))),"À corriger")</f>
        <v/>
      </c>
      <c r="K45" s="17" t="n"/>
      <c r="L45" s="17" t="n"/>
      <c r="M45" s="17" t="n"/>
      <c r="N45" s="38" t="n"/>
      <c r="O45" s="36" t="n"/>
      <c r="P45" s="17" t="n"/>
      <c r="Q45" s="18" t="n"/>
      <c r="R45" s="24">
        <f>IFERROR(IF(AND(K45="Terminé",O45=""),"À corriger : date complétée manquante",IF(AND(K45&lt;&gt;"Terminé",O45&lt;&gt;""),"À corriger : statut à mettre à jour",IF(AND(I45&lt;&gt;"",G45&lt;&gt;"",I45&gt;G45),"À corriger : rappel après échéance","OK"))),"À corriger : données invalides")</f>
        <v/>
      </c>
    </row>
    <row r="46" ht="20" customHeight="1">
      <c r="A46" s="25" t="n"/>
      <c r="B46" s="26" t="n"/>
      <c r="C46" s="25" t="n"/>
      <c r="D46" s="25" t="n"/>
      <c r="E46" s="25" t="n"/>
      <c r="F46" s="25" t="n"/>
      <c r="G46" s="39" t="n"/>
      <c r="H46" s="20">
        <f>IFERROR(IF(O46&lt;&gt;"",0,IF(G46="","",G46-TODAY())),"")</f>
        <v/>
      </c>
      <c r="I46" s="37">
        <f>IFERROR(IF(G46="","",G46-'Paramètres'!$B$7),"")</f>
        <v/>
      </c>
      <c r="J46" s="22">
        <f>IFERROR(IF(O46&lt;&gt;"","Terminée",IF(G46="","À planifier",IF(G46&lt;TODAY(),"En retard",IF(G46&lt;=TODAY()+'Paramètres'!$B$6,"À échéance bientôt","À venir")))),"À corriger")</f>
        <v/>
      </c>
      <c r="K46" s="25" t="n"/>
      <c r="L46" s="25" t="n"/>
      <c r="M46" s="25" t="n"/>
      <c r="N46" s="40" t="n"/>
      <c r="O46" s="39" t="n"/>
      <c r="P46" s="25" t="n"/>
      <c r="Q46" s="26" t="n"/>
      <c r="R46" s="24">
        <f>IFERROR(IF(AND(K46="Terminé",O46=""),"À corriger : date complétée manquante",IF(AND(K46&lt;&gt;"Terminé",O46&lt;&gt;""),"À corriger : statut à mettre à jour",IF(AND(I46&lt;&gt;"",G46&lt;&gt;"",I46&gt;G46),"À corriger : rappel après échéance","OK"))),"À corriger : données invalides")</f>
        <v/>
      </c>
    </row>
    <row r="47" ht="20" customHeight="1">
      <c r="A47" s="17" t="n"/>
      <c r="B47" s="18" t="n"/>
      <c r="C47" s="17" t="n"/>
      <c r="D47" s="17" t="n"/>
      <c r="E47" s="17" t="n"/>
      <c r="F47" s="17" t="n"/>
      <c r="G47" s="36" t="n"/>
      <c r="H47" s="20">
        <f>IFERROR(IF(O47&lt;&gt;"",0,IF(G47="","",G47-TODAY())),"")</f>
        <v/>
      </c>
      <c r="I47" s="37">
        <f>IFERROR(IF(G47="","",G47-'Paramètres'!$B$7),"")</f>
        <v/>
      </c>
      <c r="J47" s="22">
        <f>IFERROR(IF(O47&lt;&gt;"","Terminée",IF(G47="","À planifier",IF(G47&lt;TODAY(),"En retard",IF(G47&lt;=TODAY()+'Paramètres'!$B$6,"À échéance bientôt","À venir")))),"À corriger")</f>
        <v/>
      </c>
      <c r="K47" s="17" t="n"/>
      <c r="L47" s="17" t="n"/>
      <c r="M47" s="17" t="n"/>
      <c r="N47" s="38" t="n"/>
      <c r="O47" s="36" t="n"/>
      <c r="P47" s="17" t="n"/>
      <c r="Q47" s="18" t="n"/>
      <c r="R47" s="24">
        <f>IFERROR(IF(AND(K47="Terminé",O47=""),"À corriger : date complétée manquante",IF(AND(K47&lt;&gt;"Terminé",O47&lt;&gt;""),"À corriger : statut à mettre à jour",IF(AND(I47&lt;&gt;"",G47&lt;&gt;"",I47&gt;G47),"À corriger : rappel après échéance","OK"))),"À corriger : données invalides")</f>
        <v/>
      </c>
    </row>
    <row r="48" ht="20" customHeight="1">
      <c r="A48" s="25" t="n"/>
      <c r="B48" s="26" t="n"/>
      <c r="C48" s="25" t="n"/>
      <c r="D48" s="25" t="n"/>
      <c r="E48" s="25" t="n"/>
      <c r="F48" s="25" t="n"/>
      <c r="G48" s="39" t="n"/>
      <c r="H48" s="20">
        <f>IFERROR(IF(O48&lt;&gt;"",0,IF(G48="","",G48-TODAY())),"")</f>
        <v/>
      </c>
      <c r="I48" s="37">
        <f>IFERROR(IF(G48="","",G48-'Paramètres'!$B$7),"")</f>
        <v/>
      </c>
      <c r="J48" s="22">
        <f>IFERROR(IF(O48&lt;&gt;"","Terminée",IF(G48="","À planifier",IF(G48&lt;TODAY(),"En retard",IF(G48&lt;=TODAY()+'Paramètres'!$B$6,"À échéance bientôt","À venir")))),"À corriger")</f>
        <v/>
      </c>
      <c r="K48" s="25" t="n"/>
      <c r="L48" s="25" t="n"/>
      <c r="M48" s="25" t="n"/>
      <c r="N48" s="40" t="n"/>
      <c r="O48" s="39" t="n"/>
      <c r="P48" s="25" t="n"/>
      <c r="Q48" s="26" t="n"/>
      <c r="R48" s="24">
        <f>IFERROR(IF(AND(K48="Terminé",O48=""),"À corriger : date complétée manquante",IF(AND(K48&lt;&gt;"Terminé",O48&lt;&gt;""),"À corriger : statut à mettre à jour",IF(AND(I48&lt;&gt;"",G48&lt;&gt;"",I48&gt;G48),"À corriger : rappel après échéance","OK"))),"À corriger : données invalides")</f>
        <v/>
      </c>
    </row>
    <row r="49" ht="20" customHeight="1">
      <c r="A49" s="17" t="n"/>
      <c r="B49" s="18" t="n"/>
      <c r="C49" s="17" t="n"/>
      <c r="D49" s="17" t="n"/>
      <c r="E49" s="17" t="n"/>
      <c r="F49" s="17" t="n"/>
      <c r="G49" s="36" t="n"/>
      <c r="H49" s="20">
        <f>IFERROR(IF(O49&lt;&gt;"",0,IF(G49="","",G49-TODAY())),"")</f>
        <v/>
      </c>
      <c r="I49" s="37">
        <f>IFERROR(IF(G49="","",G49-'Paramètres'!$B$7),"")</f>
        <v/>
      </c>
      <c r="J49" s="22">
        <f>IFERROR(IF(O49&lt;&gt;"","Terminée",IF(G49="","À planifier",IF(G49&lt;TODAY(),"En retard",IF(G49&lt;=TODAY()+'Paramètres'!$B$6,"À échéance bientôt","À venir")))),"À corriger")</f>
        <v/>
      </c>
      <c r="K49" s="17" t="n"/>
      <c r="L49" s="17" t="n"/>
      <c r="M49" s="17" t="n"/>
      <c r="N49" s="38" t="n"/>
      <c r="O49" s="36" t="n"/>
      <c r="P49" s="17" t="n"/>
      <c r="Q49" s="18" t="n"/>
      <c r="R49" s="24">
        <f>IFERROR(IF(AND(K49="Terminé",O49=""),"À corriger : date complétée manquante",IF(AND(K49&lt;&gt;"Terminé",O49&lt;&gt;""),"À corriger : statut à mettre à jour",IF(AND(I49&lt;&gt;"",G49&lt;&gt;"",I49&gt;G49),"À corriger : rappel après échéance","OK"))),"À corriger : données invalides")</f>
        <v/>
      </c>
    </row>
    <row r="50" ht="20" customHeight="1">
      <c r="A50" s="25" t="n"/>
      <c r="B50" s="26" t="n"/>
      <c r="C50" s="25" t="n"/>
      <c r="D50" s="25" t="n"/>
      <c r="E50" s="25" t="n"/>
      <c r="F50" s="25" t="n"/>
      <c r="G50" s="39" t="n"/>
      <c r="H50" s="20">
        <f>IFERROR(IF(O50&lt;&gt;"",0,IF(G50="","",G50-TODAY())),"")</f>
        <v/>
      </c>
      <c r="I50" s="37">
        <f>IFERROR(IF(G50="","",G50-'Paramètres'!$B$7),"")</f>
        <v/>
      </c>
      <c r="J50" s="22">
        <f>IFERROR(IF(O50&lt;&gt;"","Terminée",IF(G50="","À planifier",IF(G50&lt;TODAY(),"En retard",IF(G50&lt;=TODAY()+'Paramètres'!$B$6,"À échéance bientôt","À venir")))),"À corriger")</f>
        <v/>
      </c>
      <c r="K50" s="25" t="n"/>
      <c r="L50" s="25" t="n"/>
      <c r="M50" s="25" t="n"/>
      <c r="N50" s="40" t="n"/>
      <c r="O50" s="39" t="n"/>
      <c r="P50" s="25" t="n"/>
      <c r="Q50" s="26" t="n"/>
      <c r="R50" s="24">
        <f>IFERROR(IF(AND(K50="Terminé",O50=""),"À corriger : date complétée manquante",IF(AND(K50&lt;&gt;"Terminé",O50&lt;&gt;""),"À corriger : statut à mettre à jour",IF(AND(I50&lt;&gt;"",G50&lt;&gt;"",I50&gt;G50),"À corriger : rappel après échéance","OK"))),"À corriger : données invalides")</f>
        <v/>
      </c>
    </row>
    <row r="51" ht="20" customHeight="1">
      <c r="A51" s="17" t="n"/>
      <c r="B51" s="18" t="n"/>
      <c r="C51" s="17" t="n"/>
      <c r="D51" s="17" t="n"/>
      <c r="E51" s="17" t="n"/>
      <c r="F51" s="17" t="n"/>
      <c r="G51" s="36" t="n"/>
      <c r="H51" s="20">
        <f>IFERROR(IF(O51&lt;&gt;"",0,IF(G51="","",G51-TODAY())),"")</f>
        <v/>
      </c>
      <c r="I51" s="37">
        <f>IFERROR(IF(G51="","",G51-'Paramètres'!$B$7),"")</f>
        <v/>
      </c>
      <c r="J51" s="22">
        <f>IFERROR(IF(O51&lt;&gt;"","Terminée",IF(G51="","À planifier",IF(G51&lt;TODAY(),"En retard",IF(G51&lt;=TODAY()+'Paramètres'!$B$6,"À échéance bientôt","À venir")))),"À corriger")</f>
        <v/>
      </c>
      <c r="K51" s="17" t="n"/>
      <c r="L51" s="17" t="n"/>
      <c r="M51" s="17" t="n"/>
      <c r="N51" s="38" t="n"/>
      <c r="O51" s="36" t="n"/>
      <c r="P51" s="17" t="n"/>
      <c r="Q51" s="18" t="n"/>
      <c r="R51" s="24">
        <f>IFERROR(IF(AND(K51="Terminé",O51=""),"À corriger : date complétée manquante",IF(AND(K51&lt;&gt;"Terminé",O51&lt;&gt;""),"À corriger : statut à mettre à jour",IF(AND(I51&lt;&gt;"",G51&lt;&gt;"",I51&gt;G51),"À corriger : rappel après échéance","OK"))),"À corriger : données invalides")</f>
        <v/>
      </c>
    </row>
    <row r="52" ht="20" customHeight="1">
      <c r="A52" s="25" t="n"/>
      <c r="B52" s="26" t="n"/>
      <c r="C52" s="25" t="n"/>
      <c r="D52" s="25" t="n"/>
      <c r="E52" s="25" t="n"/>
      <c r="F52" s="25" t="n"/>
      <c r="G52" s="39" t="n"/>
      <c r="H52" s="20">
        <f>IFERROR(IF(O52&lt;&gt;"",0,IF(G52="","",G52-TODAY())),"")</f>
        <v/>
      </c>
      <c r="I52" s="37">
        <f>IFERROR(IF(G52="","",G52-'Paramètres'!$B$7),"")</f>
        <v/>
      </c>
      <c r="J52" s="22">
        <f>IFERROR(IF(O52&lt;&gt;"","Terminée",IF(G52="","À planifier",IF(G52&lt;TODAY(),"En retard",IF(G52&lt;=TODAY()+'Paramètres'!$B$6,"À échéance bientôt","À venir")))),"À corriger")</f>
        <v/>
      </c>
      <c r="K52" s="25" t="n"/>
      <c r="L52" s="25" t="n"/>
      <c r="M52" s="25" t="n"/>
      <c r="N52" s="40" t="n"/>
      <c r="O52" s="39" t="n"/>
      <c r="P52" s="25" t="n"/>
      <c r="Q52" s="26" t="n"/>
      <c r="R52" s="24">
        <f>IFERROR(IF(AND(K52="Terminé",O52=""),"À corriger : date complétée manquante",IF(AND(K52&lt;&gt;"Terminé",O52&lt;&gt;""),"À corriger : statut à mettre à jour",IF(AND(I52&lt;&gt;"",G52&lt;&gt;"",I52&gt;G52),"À corriger : rappel après échéance","OK"))),"À corriger : données invalides")</f>
        <v/>
      </c>
    </row>
    <row r="53" ht="20" customHeight="1">
      <c r="A53" s="17" t="n"/>
      <c r="B53" s="18" t="n"/>
      <c r="C53" s="17" t="n"/>
      <c r="D53" s="17" t="n"/>
      <c r="E53" s="17" t="n"/>
      <c r="F53" s="17" t="n"/>
      <c r="G53" s="36" t="n"/>
      <c r="H53" s="20">
        <f>IFERROR(IF(O53&lt;&gt;"",0,IF(G53="","",G53-TODAY())),"")</f>
        <v/>
      </c>
      <c r="I53" s="37">
        <f>IFERROR(IF(G53="","",G53-'Paramètres'!$B$7),"")</f>
        <v/>
      </c>
      <c r="J53" s="22">
        <f>IFERROR(IF(O53&lt;&gt;"","Terminée",IF(G53="","À planifier",IF(G53&lt;TODAY(),"En retard",IF(G53&lt;=TODAY()+'Paramètres'!$B$6,"À échéance bientôt","À venir")))),"À corriger")</f>
        <v/>
      </c>
      <c r="K53" s="17" t="n"/>
      <c r="L53" s="17" t="n"/>
      <c r="M53" s="17" t="n"/>
      <c r="N53" s="38" t="n"/>
      <c r="O53" s="36" t="n"/>
      <c r="P53" s="17" t="n"/>
      <c r="Q53" s="18" t="n"/>
      <c r="R53" s="24">
        <f>IFERROR(IF(AND(K53="Terminé",O53=""),"À corriger : date complétée manquante",IF(AND(K53&lt;&gt;"Terminé",O53&lt;&gt;""),"À corriger : statut à mettre à jour",IF(AND(I53&lt;&gt;"",G53&lt;&gt;"",I53&gt;G53),"À corriger : rappel après échéance","OK"))),"À corriger : données invalides")</f>
        <v/>
      </c>
    </row>
    <row r="54" ht="20" customHeight="1">
      <c r="A54" s="25" t="n"/>
      <c r="B54" s="26" t="n"/>
      <c r="C54" s="25" t="n"/>
      <c r="D54" s="25" t="n"/>
      <c r="E54" s="25" t="n"/>
      <c r="F54" s="25" t="n"/>
      <c r="G54" s="39" t="n"/>
      <c r="H54" s="20">
        <f>IFERROR(IF(O54&lt;&gt;"",0,IF(G54="","",G54-TODAY())),"")</f>
        <v/>
      </c>
      <c r="I54" s="37">
        <f>IFERROR(IF(G54="","",G54-'Paramètres'!$B$7),"")</f>
        <v/>
      </c>
      <c r="J54" s="22">
        <f>IFERROR(IF(O54&lt;&gt;"","Terminée",IF(G54="","À planifier",IF(G54&lt;TODAY(),"En retard",IF(G54&lt;=TODAY()+'Paramètres'!$B$6,"À échéance bientôt","À venir")))),"À corriger")</f>
        <v/>
      </c>
      <c r="K54" s="25" t="n"/>
      <c r="L54" s="25" t="n"/>
      <c r="M54" s="25" t="n"/>
      <c r="N54" s="40" t="n"/>
      <c r="O54" s="39" t="n"/>
      <c r="P54" s="25" t="n"/>
      <c r="Q54" s="26" t="n"/>
      <c r="R54" s="24">
        <f>IFERROR(IF(AND(K54="Terminé",O54=""),"À corriger : date complétée manquante",IF(AND(K54&lt;&gt;"Terminé",O54&lt;&gt;""),"À corriger : statut à mettre à jour",IF(AND(I54&lt;&gt;"",G54&lt;&gt;"",I54&gt;G54),"À corriger : rappel après échéance","OK"))),"À corriger : données invalides")</f>
        <v/>
      </c>
    </row>
    <row r="55" ht="20" customHeight="1">
      <c r="A55" s="17" t="n"/>
      <c r="B55" s="18" t="n"/>
      <c r="C55" s="17" t="n"/>
      <c r="D55" s="17" t="n"/>
      <c r="E55" s="17" t="n"/>
      <c r="F55" s="17" t="n"/>
      <c r="G55" s="36" t="n"/>
      <c r="H55" s="20">
        <f>IFERROR(IF(O55&lt;&gt;"",0,IF(G55="","",G55-TODAY())),"")</f>
        <v/>
      </c>
      <c r="I55" s="37">
        <f>IFERROR(IF(G55="","",G55-'Paramètres'!$B$7),"")</f>
        <v/>
      </c>
      <c r="J55" s="22">
        <f>IFERROR(IF(O55&lt;&gt;"","Terminée",IF(G55="","À planifier",IF(G55&lt;TODAY(),"En retard",IF(G55&lt;=TODAY()+'Paramètres'!$B$6,"À échéance bientôt","À venir")))),"À corriger")</f>
        <v/>
      </c>
      <c r="K55" s="17" t="n"/>
      <c r="L55" s="17" t="n"/>
      <c r="M55" s="17" t="n"/>
      <c r="N55" s="38" t="n"/>
      <c r="O55" s="36" t="n"/>
      <c r="P55" s="17" t="n"/>
      <c r="Q55" s="18" t="n"/>
      <c r="R55" s="24">
        <f>IFERROR(IF(AND(K55="Terminé",O55=""),"À corriger : date complétée manquante",IF(AND(K55&lt;&gt;"Terminé",O55&lt;&gt;""),"À corriger : statut à mettre à jour",IF(AND(I55&lt;&gt;"",G55&lt;&gt;"",I55&gt;G55),"À corriger : rappel après échéance","OK"))),"À corriger : données invalides")</f>
        <v/>
      </c>
    </row>
    <row r="56" ht="20" customHeight="1">
      <c r="A56" s="25" t="n"/>
      <c r="B56" s="26" t="n"/>
      <c r="C56" s="25" t="n"/>
      <c r="D56" s="25" t="n"/>
      <c r="E56" s="25" t="n"/>
      <c r="F56" s="25" t="n"/>
      <c r="G56" s="39" t="n"/>
      <c r="H56" s="20">
        <f>IFERROR(IF(O56&lt;&gt;"",0,IF(G56="","",G56-TODAY())),"")</f>
        <v/>
      </c>
      <c r="I56" s="37">
        <f>IFERROR(IF(G56="","",G56-'Paramètres'!$B$7),"")</f>
        <v/>
      </c>
      <c r="J56" s="22">
        <f>IFERROR(IF(O56&lt;&gt;"","Terminée",IF(G56="","À planifier",IF(G56&lt;TODAY(),"En retard",IF(G56&lt;=TODAY()+'Paramètres'!$B$6,"À échéance bientôt","À venir")))),"À corriger")</f>
        <v/>
      </c>
      <c r="K56" s="25" t="n"/>
      <c r="L56" s="25" t="n"/>
      <c r="M56" s="25" t="n"/>
      <c r="N56" s="40" t="n"/>
      <c r="O56" s="39" t="n"/>
      <c r="P56" s="25" t="n"/>
      <c r="Q56" s="26" t="n"/>
      <c r="R56" s="24">
        <f>IFERROR(IF(AND(K56="Terminé",O56=""),"À corriger : date complétée manquante",IF(AND(K56&lt;&gt;"Terminé",O56&lt;&gt;""),"À corriger : statut à mettre à jour",IF(AND(I56&lt;&gt;"",G56&lt;&gt;"",I56&gt;G56),"À corriger : rappel après échéance","OK"))),"À corriger : données invalides")</f>
        <v/>
      </c>
    </row>
    <row r="57" ht="20" customHeight="1">
      <c r="A57" s="17" t="n"/>
      <c r="B57" s="18" t="n"/>
      <c r="C57" s="17" t="n"/>
      <c r="D57" s="17" t="n"/>
      <c r="E57" s="17" t="n"/>
      <c r="F57" s="17" t="n"/>
      <c r="G57" s="36" t="n"/>
      <c r="H57" s="20">
        <f>IFERROR(IF(O57&lt;&gt;"",0,IF(G57="","",G57-TODAY())),"")</f>
        <v/>
      </c>
      <c r="I57" s="37">
        <f>IFERROR(IF(G57="","",G57-'Paramètres'!$B$7),"")</f>
        <v/>
      </c>
      <c r="J57" s="22">
        <f>IFERROR(IF(O57&lt;&gt;"","Terminée",IF(G57="","À planifier",IF(G57&lt;TODAY(),"En retard",IF(G57&lt;=TODAY()+'Paramètres'!$B$6,"À échéance bientôt","À venir")))),"À corriger")</f>
        <v/>
      </c>
      <c r="K57" s="17" t="n"/>
      <c r="L57" s="17" t="n"/>
      <c r="M57" s="17" t="n"/>
      <c r="N57" s="38" t="n"/>
      <c r="O57" s="36" t="n"/>
      <c r="P57" s="17" t="n"/>
      <c r="Q57" s="18" t="n"/>
      <c r="R57" s="24">
        <f>IFERROR(IF(AND(K57="Terminé",O57=""),"À corriger : date complétée manquante",IF(AND(K57&lt;&gt;"Terminé",O57&lt;&gt;""),"À corriger : statut à mettre à jour",IF(AND(I57&lt;&gt;"",G57&lt;&gt;"",I57&gt;G57),"À corriger : rappel après échéance","OK"))),"À corriger : données invalides")</f>
        <v/>
      </c>
    </row>
    <row r="58" ht="20" customHeight="1">
      <c r="A58" s="25" t="n"/>
      <c r="B58" s="26" t="n"/>
      <c r="C58" s="25" t="n"/>
      <c r="D58" s="25" t="n"/>
      <c r="E58" s="25" t="n"/>
      <c r="F58" s="25" t="n"/>
      <c r="G58" s="39" t="n"/>
      <c r="H58" s="20">
        <f>IFERROR(IF(O58&lt;&gt;"",0,IF(G58="","",G58-TODAY())),"")</f>
        <v/>
      </c>
      <c r="I58" s="37">
        <f>IFERROR(IF(G58="","",G58-'Paramètres'!$B$7),"")</f>
        <v/>
      </c>
      <c r="J58" s="22">
        <f>IFERROR(IF(O58&lt;&gt;"","Terminée",IF(G58="","À planifier",IF(G58&lt;TODAY(),"En retard",IF(G58&lt;=TODAY()+'Paramètres'!$B$6,"À échéance bientôt","À venir")))),"À corriger")</f>
        <v/>
      </c>
      <c r="K58" s="25" t="n"/>
      <c r="L58" s="25" t="n"/>
      <c r="M58" s="25" t="n"/>
      <c r="N58" s="40" t="n"/>
      <c r="O58" s="39" t="n"/>
      <c r="P58" s="25" t="n"/>
      <c r="Q58" s="26" t="n"/>
      <c r="R58" s="24">
        <f>IFERROR(IF(AND(K58="Terminé",O58=""),"À corriger : date complétée manquante",IF(AND(K58&lt;&gt;"Terminé",O58&lt;&gt;""),"À corriger : statut à mettre à jour",IF(AND(I58&lt;&gt;"",G58&lt;&gt;"",I58&gt;G58),"À corriger : rappel après échéance","OK"))),"À corriger : données invalides")</f>
        <v/>
      </c>
    </row>
    <row r="59" ht="20" customHeight="1">
      <c r="A59" s="17" t="n"/>
      <c r="B59" s="18" t="n"/>
      <c r="C59" s="17" t="n"/>
      <c r="D59" s="17" t="n"/>
      <c r="E59" s="17" t="n"/>
      <c r="F59" s="17" t="n"/>
      <c r="G59" s="36" t="n"/>
      <c r="H59" s="20">
        <f>IFERROR(IF(O59&lt;&gt;"",0,IF(G59="","",G59-TODAY())),"")</f>
        <v/>
      </c>
      <c r="I59" s="37">
        <f>IFERROR(IF(G59="","",G59-'Paramètres'!$B$7),"")</f>
        <v/>
      </c>
      <c r="J59" s="22">
        <f>IFERROR(IF(O59&lt;&gt;"","Terminée",IF(G59="","À planifier",IF(G59&lt;TODAY(),"En retard",IF(G59&lt;=TODAY()+'Paramètres'!$B$6,"À échéance bientôt","À venir")))),"À corriger")</f>
        <v/>
      </c>
      <c r="K59" s="17" t="n"/>
      <c r="L59" s="17" t="n"/>
      <c r="M59" s="17" t="n"/>
      <c r="N59" s="38" t="n"/>
      <c r="O59" s="36" t="n"/>
      <c r="P59" s="17" t="n"/>
      <c r="Q59" s="18" t="n"/>
      <c r="R59" s="24">
        <f>IFERROR(IF(AND(K59="Terminé",O59=""),"À corriger : date complétée manquante",IF(AND(K59&lt;&gt;"Terminé",O59&lt;&gt;""),"À corriger : statut à mettre à jour",IF(AND(I59&lt;&gt;"",G59&lt;&gt;"",I59&gt;G59),"À corriger : rappel après échéance","OK"))),"À corriger : données invalides")</f>
        <v/>
      </c>
    </row>
    <row r="60" ht="20" customHeight="1">
      <c r="A60" s="25" t="n"/>
      <c r="B60" s="26" t="n"/>
      <c r="C60" s="25" t="n"/>
      <c r="D60" s="25" t="n"/>
      <c r="E60" s="25" t="n"/>
      <c r="F60" s="25" t="n"/>
      <c r="G60" s="39" t="n"/>
      <c r="H60" s="20">
        <f>IFERROR(IF(O60&lt;&gt;"",0,IF(G60="","",G60-TODAY())),"")</f>
        <v/>
      </c>
      <c r="I60" s="37">
        <f>IFERROR(IF(G60="","",G60-'Paramètres'!$B$7),"")</f>
        <v/>
      </c>
      <c r="J60" s="22">
        <f>IFERROR(IF(O60&lt;&gt;"","Terminée",IF(G60="","À planifier",IF(G60&lt;TODAY(),"En retard",IF(G60&lt;=TODAY()+'Paramètres'!$B$6,"À échéance bientôt","À venir")))),"À corriger")</f>
        <v/>
      </c>
      <c r="K60" s="25" t="n"/>
      <c r="L60" s="25" t="n"/>
      <c r="M60" s="25" t="n"/>
      <c r="N60" s="40" t="n"/>
      <c r="O60" s="39" t="n"/>
      <c r="P60" s="25" t="n"/>
      <c r="Q60" s="26" t="n"/>
      <c r="R60" s="24">
        <f>IFERROR(IF(AND(K60="Terminé",O60=""),"À corriger : date complétée manquante",IF(AND(K60&lt;&gt;"Terminé",O60&lt;&gt;""),"À corriger : statut à mettre à jour",IF(AND(I60&lt;&gt;"",G60&lt;&gt;"",I60&gt;G60),"À corriger : rappel après échéance","OK"))),"À corriger : données invalides")</f>
        <v/>
      </c>
    </row>
    <row r="61" ht="20" customHeight="1">
      <c r="A61" s="17" t="n"/>
      <c r="B61" s="18" t="n"/>
      <c r="C61" s="17" t="n"/>
      <c r="D61" s="17" t="n"/>
      <c r="E61" s="17" t="n"/>
      <c r="F61" s="17" t="n"/>
      <c r="G61" s="36" t="n"/>
      <c r="H61" s="20">
        <f>IFERROR(IF(O61&lt;&gt;"",0,IF(G61="","",G61-TODAY())),"")</f>
        <v/>
      </c>
      <c r="I61" s="37">
        <f>IFERROR(IF(G61="","",G61-'Paramètres'!$B$7),"")</f>
        <v/>
      </c>
      <c r="J61" s="22">
        <f>IFERROR(IF(O61&lt;&gt;"","Terminée",IF(G61="","À planifier",IF(G61&lt;TODAY(),"En retard",IF(G61&lt;=TODAY()+'Paramètres'!$B$6,"À échéance bientôt","À venir")))),"À corriger")</f>
        <v/>
      </c>
      <c r="K61" s="17" t="n"/>
      <c r="L61" s="17" t="n"/>
      <c r="M61" s="17" t="n"/>
      <c r="N61" s="38" t="n"/>
      <c r="O61" s="36" t="n"/>
      <c r="P61" s="17" t="n"/>
      <c r="Q61" s="18" t="n"/>
      <c r="R61" s="24">
        <f>IFERROR(IF(AND(K61="Terminé",O61=""),"À corriger : date complétée manquante",IF(AND(K61&lt;&gt;"Terminé",O61&lt;&gt;""),"À corriger : statut à mettre à jour",IF(AND(I61&lt;&gt;"",G61&lt;&gt;"",I61&gt;G61),"À corriger : rappel après échéance","OK"))),"À corriger : données invalides")</f>
        <v/>
      </c>
    </row>
    <row r="62" ht="20" customHeight="1">
      <c r="A62" s="25" t="n"/>
      <c r="B62" s="26" t="n"/>
      <c r="C62" s="25" t="n"/>
      <c r="D62" s="25" t="n"/>
      <c r="E62" s="25" t="n"/>
      <c r="F62" s="25" t="n"/>
      <c r="G62" s="39" t="n"/>
      <c r="H62" s="20">
        <f>IFERROR(IF(O62&lt;&gt;"",0,IF(G62="","",G62-TODAY())),"")</f>
        <v/>
      </c>
      <c r="I62" s="37">
        <f>IFERROR(IF(G62="","",G62-'Paramètres'!$B$7),"")</f>
        <v/>
      </c>
      <c r="J62" s="22">
        <f>IFERROR(IF(O62&lt;&gt;"","Terminée",IF(G62="","À planifier",IF(G62&lt;TODAY(),"En retard",IF(G62&lt;=TODAY()+'Paramètres'!$B$6,"À échéance bientôt","À venir")))),"À corriger")</f>
        <v/>
      </c>
      <c r="K62" s="25" t="n"/>
      <c r="L62" s="25" t="n"/>
      <c r="M62" s="25" t="n"/>
      <c r="N62" s="40" t="n"/>
      <c r="O62" s="39" t="n"/>
      <c r="P62" s="25" t="n"/>
      <c r="Q62" s="26" t="n"/>
      <c r="R62" s="24">
        <f>IFERROR(IF(AND(K62="Terminé",O62=""),"À corriger : date complétée manquante",IF(AND(K62&lt;&gt;"Terminé",O62&lt;&gt;""),"À corriger : statut à mettre à jour",IF(AND(I62&lt;&gt;"",G62&lt;&gt;"",I62&gt;G62),"À corriger : rappel après échéance","OK"))),"À corriger : données invalides")</f>
        <v/>
      </c>
    </row>
    <row r="63" ht="20" customHeight="1">
      <c r="A63" s="17" t="n"/>
      <c r="B63" s="18" t="n"/>
      <c r="C63" s="17" t="n"/>
      <c r="D63" s="17" t="n"/>
      <c r="E63" s="17" t="n"/>
      <c r="F63" s="17" t="n"/>
      <c r="G63" s="36" t="n"/>
      <c r="H63" s="20">
        <f>IFERROR(IF(O63&lt;&gt;"",0,IF(G63="","",G63-TODAY())),"")</f>
        <v/>
      </c>
      <c r="I63" s="37">
        <f>IFERROR(IF(G63="","",G63-'Paramètres'!$B$7),"")</f>
        <v/>
      </c>
      <c r="J63" s="22">
        <f>IFERROR(IF(O63&lt;&gt;"","Terminée",IF(G63="","À planifier",IF(G63&lt;TODAY(),"En retard",IF(G63&lt;=TODAY()+'Paramètres'!$B$6,"À échéance bientôt","À venir")))),"À corriger")</f>
        <v/>
      </c>
      <c r="K63" s="17" t="n"/>
      <c r="L63" s="17" t="n"/>
      <c r="M63" s="17" t="n"/>
      <c r="N63" s="38" t="n"/>
      <c r="O63" s="36" t="n"/>
      <c r="P63" s="17" t="n"/>
      <c r="Q63" s="18" t="n"/>
      <c r="R63" s="24">
        <f>IFERROR(IF(AND(K63="Terminé",O63=""),"À corriger : date complétée manquante",IF(AND(K63&lt;&gt;"Terminé",O63&lt;&gt;""),"À corriger : statut à mettre à jour",IF(AND(I63&lt;&gt;"",G63&lt;&gt;"",I63&gt;G63),"À corriger : rappel après échéance","OK"))),"À corriger : données invalides")</f>
        <v/>
      </c>
    </row>
    <row r="64" ht="20" customHeight="1">
      <c r="A64" s="25" t="n"/>
      <c r="B64" s="26" t="n"/>
      <c r="C64" s="25" t="n"/>
      <c r="D64" s="25" t="n"/>
      <c r="E64" s="25" t="n"/>
      <c r="F64" s="25" t="n"/>
      <c r="G64" s="39" t="n"/>
      <c r="H64" s="20">
        <f>IFERROR(IF(O64&lt;&gt;"",0,IF(G64="","",G64-TODAY())),"")</f>
        <v/>
      </c>
      <c r="I64" s="37">
        <f>IFERROR(IF(G64="","",G64-'Paramètres'!$B$7),"")</f>
        <v/>
      </c>
      <c r="J64" s="22">
        <f>IFERROR(IF(O64&lt;&gt;"","Terminée",IF(G64="","À planifier",IF(G64&lt;TODAY(),"En retard",IF(G64&lt;=TODAY()+'Paramètres'!$B$6,"À échéance bientôt","À venir")))),"À corriger")</f>
        <v/>
      </c>
      <c r="K64" s="25" t="n"/>
      <c r="L64" s="25" t="n"/>
      <c r="M64" s="25" t="n"/>
      <c r="N64" s="40" t="n"/>
      <c r="O64" s="39" t="n"/>
      <c r="P64" s="25" t="n"/>
      <c r="Q64" s="26" t="n"/>
      <c r="R64" s="24">
        <f>IFERROR(IF(AND(K64="Terminé",O64=""),"À corriger : date complétée manquante",IF(AND(K64&lt;&gt;"Terminé",O64&lt;&gt;""),"À corriger : statut à mettre à jour",IF(AND(I64&lt;&gt;"",G64&lt;&gt;"",I64&gt;G64),"À corriger : rappel après échéance","OK"))),"À corriger : données invalides")</f>
        <v/>
      </c>
    </row>
    <row r="65" ht="20" customHeight="1">
      <c r="A65" s="17" t="n"/>
      <c r="B65" s="18" t="n"/>
      <c r="C65" s="17" t="n"/>
      <c r="D65" s="17" t="n"/>
      <c r="E65" s="17" t="n"/>
      <c r="F65" s="17" t="n"/>
      <c r="G65" s="36" t="n"/>
      <c r="H65" s="20">
        <f>IFERROR(IF(O65&lt;&gt;"",0,IF(G65="","",G65-TODAY())),"")</f>
        <v/>
      </c>
      <c r="I65" s="37">
        <f>IFERROR(IF(G65="","",G65-'Paramètres'!$B$7),"")</f>
        <v/>
      </c>
      <c r="J65" s="22">
        <f>IFERROR(IF(O65&lt;&gt;"","Terminée",IF(G65="","À planifier",IF(G65&lt;TODAY(),"En retard",IF(G65&lt;=TODAY()+'Paramètres'!$B$6,"À échéance bientôt","À venir")))),"À corriger")</f>
        <v/>
      </c>
      <c r="K65" s="17" t="n"/>
      <c r="L65" s="17" t="n"/>
      <c r="M65" s="17" t="n"/>
      <c r="N65" s="38" t="n"/>
      <c r="O65" s="36" t="n"/>
      <c r="P65" s="17" t="n"/>
      <c r="Q65" s="18" t="n"/>
      <c r="R65" s="24">
        <f>IFERROR(IF(AND(K65="Terminé",O65=""),"À corriger : date complétée manquante",IF(AND(K65&lt;&gt;"Terminé",O65&lt;&gt;""),"À corriger : statut à mettre à jour",IF(AND(I65&lt;&gt;"",G65&lt;&gt;"",I65&gt;G65),"À corriger : rappel après échéance","OK"))),"À corriger : données invalides")</f>
        <v/>
      </c>
    </row>
    <row r="66" ht="20" customHeight="1">
      <c r="A66" s="25" t="n"/>
      <c r="B66" s="26" t="n"/>
      <c r="C66" s="25" t="n"/>
      <c r="D66" s="25" t="n"/>
      <c r="E66" s="25" t="n"/>
      <c r="F66" s="25" t="n"/>
      <c r="G66" s="39" t="n"/>
      <c r="H66" s="20">
        <f>IFERROR(IF(O66&lt;&gt;"",0,IF(G66="","",G66-TODAY())),"")</f>
        <v/>
      </c>
      <c r="I66" s="37">
        <f>IFERROR(IF(G66="","",G66-'Paramètres'!$B$7),"")</f>
        <v/>
      </c>
      <c r="J66" s="22">
        <f>IFERROR(IF(O66&lt;&gt;"","Terminée",IF(G66="","À planifier",IF(G66&lt;TODAY(),"En retard",IF(G66&lt;=TODAY()+'Paramètres'!$B$6,"À échéance bientôt","À venir")))),"À corriger")</f>
        <v/>
      </c>
      <c r="K66" s="25" t="n"/>
      <c r="L66" s="25" t="n"/>
      <c r="M66" s="25" t="n"/>
      <c r="N66" s="40" t="n"/>
      <c r="O66" s="39" t="n"/>
      <c r="P66" s="25" t="n"/>
      <c r="Q66" s="26" t="n"/>
      <c r="R66" s="24">
        <f>IFERROR(IF(AND(K66="Terminé",O66=""),"À corriger : date complétée manquante",IF(AND(K66&lt;&gt;"Terminé",O66&lt;&gt;""),"À corriger : statut à mettre à jour",IF(AND(I66&lt;&gt;"",G66&lt;&gt;"",I66&gt;G66),"À corriger : rappel après échéance","OK"))),"À corriger : données invalides")</f>
        <v/>
      </c>
    </row>
    <row r="67" ht="20" customHeight="1">
      <c r="A67" s="17" t="n"/>
      <c r="B67" s="18" t="n"/>
      <c r="C67" s="17" t="n"/>
      <c r="D67" s="17" t="n"/>
      <c r="E67" s="17" t="n"/>
      <c r="F67" s="17" t="n"/>
      <c r="G67" s="36" t="n"/>
      <c r="H67" s="20">
        <f>IFERROR(IF(O67&lt;&gt;"",0,IF(G67="","",G67-TODAY())),"")</f>
        <v/>
      </c>
      <c r="I67" s="37">
        <f>IFERROR(IF(G67="","",G67-'Paramètres'!$B$7),"")</f>
        <v/>
      </c>
      <c r="J67" s="22">
        <f>IFERROR(IF(O67&lt;&gt;"","Terminée",IF(G67="","À planifier",IF(G67&lt;TODAY(),"En retard",IF(G67&lt;=TODAY()+'Paramètres'!$B$6,"À échéance bientôt","À venir")))),"À corriger")</f>
        <v/>
      </c>
      <c r="K67" s="17" t="n"/>
      <c r="L67" s="17" t="n"/>
      <c r="M67" s="17" t="n"/>
      <c r="N67" s="38" t="n"/>
      <c r="O67" s="36" t="n"/>
      <c r="P67" s="17" t="n"/>
      <c r="Q67" s="18" t="n"/>
      <c r="R67" s="24">
        <f>IFERROR(IF(AND(K67="Terminé",O67=""),"À corriger : date complétée manquante",IF(AND(K67&lt;&gt;"Terminé",O67&lt;&gt;""),"À corriger : statut à mettre à jour",IF(AND(I67&lt;&gt;"",G67&lt;&gt;"",I67&gt;G67),"À corriger : rappel après échéance","OK"))),"À corriger : données invalides")</f>
        <v/>
      </c>
    </row>
    <row r="68" ht="20" customHeight="1">
      <c r="A68" s="25" t="n"/>
      <c r="B68" s="26" t="n"/>
      <c r="C68" s="25" t="n"/>
      <c r="D68" s="25" t="n"/>
      <c r="E68" s="25" t="n"/>
      <c r="F68" s="25" t="n"/>
      <c r="G68" s="39" t="n"/>
      <c r="H68" s="20">
        <f>IFERROR(IF(O68&lt;&gt;"",0,IF(G68="","",G68-TODAY())),"")</f>
        <v/>
      </c>
      <c r="I68" s="37">
        <f>IFERROR(IF(G68="","",G68-'Paramètres'!$B$7),"")</f>
        <v/>
      </c>
      <c r="J68" s="22">
        <f>IFERROR(IF(O68&lt;&gt;"","Terminée",IF(G68="","À planifier",IF(G68&lt;TODAY(),"En retard",IF(G68&lt;=TODAY()+'Paramètres'!$B$6,"À échéance bientôt","À venir")))),"À corriger")</f>
        <v/>
      </c>
      <c r="K68" s="25" t="n"/>
      <c r="L68" s="25" t="n"/>
      <c r="M68" s="25" t="n"/>
      <c r="N68" s="40" t="n"/>
      <c r="O68" s="39" t="n"/>
      <c r="P68" s="25" t="n"/>
      <c r="Q68" s="26" t="n"/>
      <c r="R68" s="24">
        <f>IFERROR(IF(AND(K68="Terminé",O68=""),"À corriger : date complétée manquante",IF(AND(K68&lt;&gt;"Terminé",O68&lt;&gt;""),"À corriger : statut à mettre à jour",IF(AND(I68&lt;&gt;"",G68&lt;&gt;"",I68&gt;G68),"À corriger : rappel après échéance","OK"))),"À corriger : données invalides")</f>
        <v/>
      </c>
    </row>
    <row r="69" ht="20" customHeight="1">
      <c r="A69" s="17" t="n"/>
      <c r="B69" s="18" t="n"/>
      <c r="C69" s="17" t="n"/>
      <c r="D69" s="17" t="n"/>
      <c r="E69" s="17" t="n"/>
      <c r="F69" s="17" t="n"/>
      <c r="G69" s="36" t="n"/>
      <c r="H69" s="20">
        <f>IFERROR(IF(O69&lt;&gt;"",0,IF(G69="","",G69-TODAY())),"")</f>
        <v/>
      </c>
      <c r="I69" s="37">
        <f>IFERROR(IF(G69="","",G69-'Paramètres'!$B$7),"")</f>
        <v/>
      </c>
      <c r="J69" s="22">
        <f>IFERROR(IF(O69&lt;&gt;"","Terminée",IF(G69="","À planifier",IF(G69&lt;TODAY(),"En retard",IF(G69&lt;=TODAY()+'Paramètres'!$B$6,"À échéance bientôt","À venir")))),"À corriger")</f>
        <v/>
      </c>
      <c r="K69" s="17" t="n"/>
      <c r="L69" s="17" t="n"/>
      <c r="M69" s="17" t="n"/>
      <c r="N69" s="38" t="n"/>
      <c r="O69" s="36" t="n"/>
      <c r="P69" s="17" t="n"/>
      <c r="Q69" s="18" t="n"/>
      <c r="R69" s="24">
        <f>IFERROR(IF(AND(K69="Terminé",O69=""),"À corriger : date complétée manquante",IF(AND(K69&lt;&gt;"Terminé",O69&lt;&gt;""),"À corriger : statut à mettre à jour",IF(AND(I69&lt;&gt;"",G69&lt;&gt;"",I69&gt;G69),"À corriger : rappel après échéance","OK"))),"À corriger : données invalides")</f>
        <v/>
      </c>
    </row>
    <row r="70" ht="20" customHeight="1">
      <c r="A70" s="25" t="n"/>
      <c r="B70" s="26" t="n"/>
      <c r="C70" s="25" t="n"/>
      <c r="D70" s="25" t="n"/>
      <c r="E70" s="25" t="n"/>
      <c r="F70" s="25" t="n"/>
      <c r="G70" s="39" t="n"/>
      <c r="H70" s="20">
        <f>IFERROR(IF(O70&lt;&gt;"",0,IF(G70="","",G70-TODAY())),"")</f>
        <v/>
      </c>
      <c r="I70" s="37">
        <f>IFERROR(IF(G70="","",G70-'Paramètres'!$B$7),"")</f>
        <v/>
      </c>
      <c r="J70" s="22">
        <f>IFERROR(IF(O70&lt;&gt;"","Terminée",IF(G70="","À planifier",IF(G70&lt;TODAY(),"En retard",IF(G70&lt;=TODAY()+'Paramètres'!$B$6,"À échéance bientôt","À venir")))),"À corriger")</f>
        <v/>
      </c>
      <c r="K70" s="25" t="n"/>
      <c r="L70" s="25" t="n"/>
      <c r="M70" s="25" t="n"/>
      <c r="N70" s="40" t="n"/>
      <c r="O70" s="39" t="n"/>
      <c r="P70" s="25" t="n"/>
      <c r="Q70" s="26" t="n"/>
      <c r="R70" s="24">
        <f>IFERROR(IF(AND(K70="Terminé",O70=""),"À corriger : date complétée manquante",IF(AND(K70&lt;&gt;"Terminé",O70&lt;&gt;""),"À corriger : statut à mettre à jour",IF(AND(I70&lt;&gt;"",G70&lt;&gt;"",I70&gt;G70),"À corriger : rappel après échéance","OK"))),"À corriger : données invalides")</f>
        <v/>
      </c>
    </row>
    <row r="71" ht="20" customHeight="1">
      <c r="A71" s="17" t="n"/>
      <c r="B71" s="18" t="n"/>
      <c r="C71" s="17" t="n"/>
      <c r="D71" s="17" t="n"/>
      <c r="E71" s="17" t="n"/>
      <c r="F71" s="17" t="n"/>
      <c r="G71" s="36" t="n"/>
      <c r="H71" s="20">
        <f>IFERROR(IF(O71&lt;&gt;"",0,IF(G71="","",G71-TODAY())),"")</f>
        <v/>
      </c>
      <c r="I71" s="37">
        <f>IFERROR(IF(G71="","",G71-'Paramètres'!$B$7),"")</f>
        <v/>
      </c>
      <c r="J71" s="22">
        <f>IFERROR(IF(O71&lt;&gt;"","Terminée",IF(G71="","À planifier",IF(G71&lt;TODAY(),"En retard",IF(G71&lt;=TODAY()+'Paramètres'!$B$6,"À échéance bientôt","À venir")))),"À corriger")</f>
        <v/>
      </c>
      <c r="K71" s="17" t="n"/>
      <c r="L71" s="17" t="n"/>
      <c r="M71" s="17" t="n"/>
      <c r="N71" s="38" t="n"/>
      <c r="O71" s="36" t="n"/>
      <c r="P71" s="17" t="n"/>
      <c r="Q71" s="18" t="n"/>
      <c r="R71" s="24">
        <f>IFERROR(IF(AND(K71="Terminé",O71=""),"À corriger : date complétée manquante",IF(AND(K71&lt;&gt;"Terminé",O71&lt;&gt;""),"À corriger : statut à mettre à jour",IF(AND(I71&lt;&gt;"",G71&lt;&gt;"",I71&gt;G71),"À corriger : rappel après échéance","OK"))),"À corriger : données invalides")</f>
        <v/>
      </c>
    </row>
    <row r="72" ht="20" customHeight="1">
      <c r="A72" s="25" t="n"/>
      <c r="B72" s="26" t="n"/>
      <c r="C72" s="25" t="n"/>
      <c r="D72" s="25" t="n"/>
      <c r="E72" s="25" t="n"/>
      <c r="F72" s="25" t="n"/>
      <c r="G72" s="39" t="n"/>
      <c r="H72" s="20">
        <f>IFERROR(IF(O72&lt;&gt;"",0,IF(G72="","",G72-TODAY())),"")</f>
        <v/>
      </c>
      <c r="I72" s="37">
        <f>IFERROR(IF(G72="","",G72-'Paramètres'!$B$7),"")</f>
        <v/>
      </c>
      <c r="J72" s="22">
        <f>IFERROR(IF(O72&lt;&gt;"","Terminée",IF(G72="","À planifier",IF(G72&lt;TODAY(),"En retard",IF(G72&lt;=TODAY()+'Paramètres'!$B$6,"À échéance bientôt","À venir")))),"À corriger")</f>
        <v/>
      </c>
      <c r="K72" s="25" t="n"/>
      <c r="L72" s="25" t="n"/>
      <c r="M72" s="25" t="n"/>
      <c r="N72" s="40" t="n"/>
      <c r="O72" s="39" t="n"/>
      <c r="P72" s="25" t="n"/>
      <c r="Q72" s="26" t="n"/>
      <c r="R72" s="24">
        <f>IFERROR(IF(AND(K72="Terminé",O72=""),"À corriger : date complétée manquante",IF(AND(K72&lt;&gt;"Terminé",O72&lt;&gt;""),"À corriger : statut à mettre à jour",IF(AND(I72&lt;&gt;"",G72&lt;&gt;"",I72&gt;G72),"À corriger : rappel après échéance","OK"))),"À corriger : données invalides")</f>
        <v/>
      </c>
    </row>
    <row r="73" ht="20" customHeight="1">
      <c r="A73" s="17" t="n"/>
      <c r="B73" s="18" t="n"/>
      <c r="C73" s="17" t="n"/>
      <c r="D73" s="17" t="n"/>
      <c r="E73" s="17" t="n"/>
      <c r="F73" s="17" t="n"/>
      <c r="G73" s="36" t="n"/>
      <c r="H73" s="20">
        <f>IFERROR(IF(O73&lt;&gt;"",0,IF(G73="","",G73-TODAY())),"")</f>
        <v/>
      </c>
      <c r="I73" s="37">
        <f>IFERROR(IF(G73="","",G73-'Paramètres'!$B$7),"")</f>
        <v/>
      </c>
      <c r="J73" s="22">
        <f>IFERROR(IF(O73&lt;&gt;"","Terminée",IF(G73="","À planifier",IF(G73&lt;TODAY(),"En retard",IF(G73&lt;=TODAY()+'Paramètres'!$B$6,"À échéance bientôt","À venir")))),"À corriger")</f>
        <v/>
      </c>
      <c r="K73" s="17" t="n"/>
      <c r="L73" s="17" t="n"/>
      <c r="M73" s="17" t="n"/>
      <c r="N73" s="38" t="n"/>
      <c r="O73" s="36" t="n"/>
      <c r="P73" s="17" t="n"/>
      <c r="Q73" s="18" t="n"/>
      <c r="R73" s="24">
        <f>IFERROR(IF(AND(K73="Terminé",O73=""),"À corriger : date complétée manquante",IF(AND(K73&lt;&gt;"Terminé",O73&lt;&gt;""),"À corriger : statut à mettre à jour",IF(AND(I73&lt;&gt;"",G73&lt;&gt;"",I73&gt;G73),"À corriger : rappel après échéance","OK"))),"À corriger : données invalides")</f>
        <v/>
      </c>
    </row>
    <row r="74" ht="20" customHeight="1">
      <c r="A74" s="25" t="n"/>
      <c r="B74" s="26" t="n"/>
      <c r="C74" s="25" t="n"/>
      <c r="D74" s="25" t="n"/>
      <c r="E74" s="25" t="n"/>
      <c r="F74" s="25" t="n"/>
      <c r="G74" s="39" t="n"/>
      <c r="H74" s="20">
        <f>IFERROR(IF(O74&lt;&gt;"",0,IF(G74="","",G74-TODAY())),"")</f>
        <v/>
      </c>
      <c r="I74" s="37">
        <f>IFERROR(IF(G74="","",G74-'Paramètres'!$B$7),"")</f>
        <v/>
      </c>
      <c r="J74" s="22">
        <f>IFERROR(IF(O74&lt;&gt;"","Terminée",IF(G74="","À planifier",IF(G74&lt;TODAY(),"En retard",IF(G74&lt;=TODAY()+'Paramètres'!$B$6,"À échéance bientôt","À venir")))),"À corriger")</f>
        <v/>
      </c>
      <c r="K74" s="25" t="n"/>
      <c r="L74" s="25" t="n"/>
      <c r="M74" s="25" t="n"/>
      <c r="N74" s="40" t="n"/>
      <c r="O74" s="39" t="n"/>
      <c r="P74" s="25" t="n"/>
      <c r="Q74" s="26" t="n"/>
      <c r="R74" s="24">
        <f>IFERROR(IF(AND(K74="Terminé",O74=""),"À corriger : date complétée manquante",IF(AND(K74&lt;&gt;"Terminé",O74&lt;&gt;""),"À corriger : statut à mettre à jour",IF(AND(I74&lt;&gt;"",G74&lt;&gt;"",I74&gt;G74),"À corriger : rappel après échéance","OK"))),"À corriger : données invalides")</f>
        <v/>
      </c>
    </row>
    <row r="75" ht="20" customHeight="1">
      <c r="A75" s="17" t="n"/>
      <c r="B75" s="18" t="n"/>
      <c r="C75" s="17" t="n"/>
      <c r="D75" s="17" t="n"/>
      <c r="E75" s="17" t="n"/>
      <c r="F75" s="17" t="n"/>
      <c r="G75" s="36" t="n"/>
      <c r="H75" s="20">
        <f>IFERROR(IF(O75&lt;&gt;"",0,IF(G75="","",G75-TODAY())),"")</f>
        <v/>
      </c>
      <c r="I75" s="37">
        <f>IFERROR(IF(G75="","",G75-'Paramètres'!$B$7),"")</f>
        <v/>
      </c>
      <c r="J75" s="22">
        <f>IFERROR(IF(O75&lt;&gt;"","Terminée",IF(G75="","À planifier",IF(G75&lt;TODAY(),"En retard",IF(G75&lt;=TODAY()+'Paramètres'!$B$6,"À échéance bientôt","À venir")))),"À corriger")</f>
        <v/>
      </c>
      <c r="K75" s="17" t="n"/>
      <c r="L75" s="17" t="n"/>
      <c r="M75" s="17" t="n"/>
      <c r="N75" s="38" t="n"/>
      <c r="O75" s="36" t="n"/>
      <c r="P75" s="17" t="n"/>
      <c r="Q75" s="18" t="n"/>
      <c r="R75" s="24">
        <f>IFERROR(IF(AND(K75="Terminé",O75=""),"À corriger : date complétée manquante",IF(AND(K75&lt;&gt;"Terminé",O75&lt;&gt;""),"À corriger : statut à mettre à jour",IF(AND(I75&lt;&gt;"",G75&lt;&gt;"",I75&gt;G75),"À corriger : rappel après échéance","OK"))),"À corriger : données invalides")</f>
        <v/>
      </c>
    </row>
    <row r="76" ht="20" customHeight="1">
      <c r="A76" s="25" t="n"/>
      <c r="B76" s="26" t="n"/>
      <c r="C76" s="25" t="n"/>
      <c r="D76" s="25" t="n"/>
      <c r="E76" s="25" t="n"/>
      <c r="F76" s="25" t="n"/>
      <c r="G76" s="39" t="n"/>
      <c r="H76" s="20">
        <f>IFERROR(IF(O76&lt;&gt;"",0,IF(G76="","",G76-TODAY())),"")</f>
        <v/>
      </c>
      <c r="I76" s="37">
        <f>IFERROR(IF(G76="","",G76-'Paramètres'!$B$7),"")</f>
        <v/>
      </c>
      <c r="J76" s="22">
        <f>IFERROR(IF(O76&lt;&gt;"","Terminée",IF(G76="","À planifier",IF(G76&lt;TODAY(),"En retard",IF(G76&lt;=TODAY()+'Paramètres'!$B$6,"À échéance bientôt","À venir")))),"À corriger")</f>
        <v/>
      </c>
      <c r="K76" s="25" t="n"/>
      <c r="L76" s="25" t="n"/>
      <c r="M76" s="25" t="n"/>
      <c r="N76" s="40" t="n"/>
      <c r="O76" s="39" t="n"/>
      <c r="P76" s="25" t="n"/>
      <c r="Q76" s="26" t="n"/>
      <c r="R76" s="24">
        <f>IFERROR(IF(AND(K76="Terminé",O76=""),"À corriger : date complétée manquante",IF(AND(K76&lt;&gt;"Terminé",O76&lt;&gt;""),"À corriger : statut à mettre à jour",IF(AND(I76&lt;&gt;"",G76&lt;&gt;"",I76&gt;G76),"À corriger : rappel après échéance","OK"))),"À corriger : données invalides")</f>
        <v/>
      </c>
    </row>
    <row r="77" ht="20" customHeight="1">
      <c r="A77" s="17" t="n"/>
      <c r="B77" s="18" t="n"/>
      <c r="C77" s="17" t="n"/>
      <c r="D77" s="17" t="n"/>
      <c r="E77" s="17" t="n"/>
      <c r="F77" s="17" t="n"/>
      <c r="G77" s="36" t="n"/>
      <c r="H77" s="20">
        <f>IFERROR(IF(O77&lt;&gt;"",0,IF(G77="","",G77-TODAY())),"")</f>
        <v/>
      </c>
      <c r="I77" s="37">
        <f>IFERROR(IF(G77="","",G77-'Paramètres'!$B$7),"")</f>
        <v/>
      </c>
      <c r="J77" s="22">
        <f>IFERROR(IF(O77&lt;&gt;"","Terminée",IF(G77="","À planifier",IF(G77&lt;TODAY(),"En retard",IF(G77&lt;=TODAY()+'Paramètres'!$B$6,"À échéance bientôt","À venir")))),"À corriger")</f>
        <v/>
      </c>
      <c r="K77" s="17" t="n"/>
      <c r="L77" s="17" t="n"/>
      <c r="M77" s="17" t="n"/>
      <c r="N77" s="38" t="n"/>
      <c r="O77" s="36" t="n"/>
      <c r="P77" s="17" t="n"/>
      <c r="Q77" s="18" t="n"/>
      <c r="R77" s="24">
        <f>IFERROR(IF(AND(K77="Terminé",O77=""),"À corriger : date complétée manquante",IF(AND(K77&lt;&gt;"Terminé",O77&lt;&gt;""),"À corriger : statut à mettre à jour",IF(AND(I77&lt;&gt;"",G77&lt;&gt;"",I77&gt;G77),"À corriger : rappel après échéance","OK"))),"À corriger : données invalides")</f>
        <v/>
      </c>
    </row>
    <row r="78" ht="20" customHeight="1">
      <c r="A78" s="25" t="n"/>
      <c r="B78" s="26" t="n"/>
      <c r="C78" s="25" t="n"/>
      <c r="D78" s="25" t="n"/>
      <c r="E78" s="25" t="n"/>
      <c r="F78" s="25" t="n"/>
      <c r="G78" s="39" t="n"/>
      <c r="H78" s="20">
        <f>IFERROR(IF(O78&lt;&gt;"",0,IF(G78="","",G78-TODAY())),"")</f>
        <v/>
      </c>
      <c r="I78" s="37">
        <f>IFERROR(IF(G78="","",G78-'Paramètres'!$B$7),"")</f>
        <v/>
      </c>
      <c r="J78" s="22">
        <f>IFERROR(IF(O78&lt;&gt;"","Terminée",IF(G78="","À planifier",IF(G78&lt;TODAY(),"En retard",IF(G78&lt;=TODAY()+'Paramètres'!$B$6,"À échéance bientôt","À venir")))),"À corriger")</f>
        <v/>
      </c>
      <c r="K78" s="25" t="n"/>
      <c r="L78" s="25" t="n"/>
      <c r="M78" s="25" t="n"/>
      <c r="N78" s="40" t="n"/>
      <c r="O78" s="39" t="n"/>
      <c r="P78" s="25" t="n"/>
      <c r="Q78" s="26" t="n"/>
      <c r="R78" s="24">
        <f>IFERROR(IF(AND(K78="Terminé",O78=""),"À corriger : date complétée manquante",IF(AND(K78&lt;&gt;"Terminé",O78&lt;&gt;""),"À corriger : statut à mettre à jour",IF(AND(I78&lt;&gt;"",G78&lt;&gt;"",I78&gt;G78),"À corriger : rappel après échéance","OK"))),"À corriger : données invalides")</f>
        <v/>
      </c>
    </row>
    <row r="79" ht="20" customHeight="1">
      <c r="A79" s="17" t="n"/>
      <c r="B79" s="18" t="n"/>
      <c r="C79" s="17" t="n"/>
      <c r="D79" s="17" t="n"/>
      <c r="E79" s="17" t="n"/>
      <c r="F79" s="17" t="n"/>
      <c r="G79" s="36" t="n"/>
      <c r="H79" s="20">
        <f>IFERROR(IF(O79&lt;&gt;"",0,IF(G79="","",G79-TODAY())),"")</f>
        <v/>
      </c>
      <c r="I79" s="37">
        <f>IFERROR(IF(G79="","",G79-'Paramètres'!$B$7),"")</f>
        <v/>
      </c>
      <c r="J79" s="22">
        <f>IFERROR(IF(O79&lt;&gt;"","Terminée",IF(G79="","À planifier",IF(G79&lt;TODAY(),"En retard",IF(G79&lt;=TODAY()+'Paramètres'!$B$6,"À échéance bientôt","À venir")))),"À corriger")</f>
        <v/>
      </c>
      <c r="K79" s="17" t="n"/>
      <c r="L79" s="17" t="n"/>
      <c r="M79" s="17" t="n"/>
      <c r="N79" s="38" t="n"/>
      <c r="O79" s="36" t="n"/>
      <c r="P79" s="17" t="n"/>
      <c r="Q79" s="18" t="n"/>
      <c r="R79" s="24">
        <f>IFERROR(IF(AND(K79="Terminé",O79=""),"À corriger : date complétée manquante",IF(AND(K79&lt;&gt;"Terminé",O79&lt;&gt;""),"À corriger : statut à mettre à jour",IF(AND(I79&lt;&gt;"",G79&lt;&gt;"",I79&gt;G79),"À corriger : rappel après échéance","OK"))),"À corriger : données invalides")</f>
        <v/>
      </c>
    </row>
    <row r="80" ht="20" customHeight="1">
      <c r="A80" s="25" t="n"/>
      <c r="B80" s="26" t="n"/>
      <c r="C80" s="25" t="n"/>
      <c r="D80" s="25" t="n"/>
      <c r="E80" s="25" t="n"/>
      <c r="F80" s="25" t="n"/>
      <c r="G80" s="39" t="n"/>
      <c r="H80" s="20">
        <f>IFERROR(IF(O80&lt;&gt;"",0,IF(G80="","",G80-TODAY())),"")</f>
        <v/>
      </c>
      <c r="I80" s="37">
        <f>IFERROR(IF(G80="","",G80-'Paramètres'!$B$7),"")</f>
        <v/>
      </c>
      <c r="J80" s="22">
        <f>IFERROR(IF(O80&lt;&gt;"","Terminée",IF(G80="","À planifier",IF(G80&lt;TODAY(),"En retard",IF(G80&lt;=TODAY()+'Paramètres'!$B$6,"À échéance bientôt","À venir")))),"À corriger")</f>
        <v/>
      </c>
      <c r="K80" s="25" t="n"/>
      <c r="L80" s="25" t="n"/>
      <c r="M80" s="25" t="n"/>
      <c r="N80" s="40" t="n"/>
      <c r="O80" s="39" t="n"/>
      <c r="P80" s="25" t="n"/>
      <c r="Q80" s="26" t="n"/>
      <c r="R80" s="24">
        <f>IFERROR(IF(AND(K80="Terminé",O80=""),"À corriger : date complétée manquante",IF(AND(K80&lt;&gt;"Terminé",O80&lt;&gt;""),"À corriger : statut à mettre à jour",IF(AND(I80&lt;&gt;"",G80&lt;&gt;"",I80&gt;G80),"À corriger : rappel après échéance","OK"))),"À corriger : données invalides")</f>
        <v/>
      </c>
    </row>
    <row r="81" ht="20" customHeight="1">
      <c r="A81" s="17" t="n"/>
      <c r="B81" s="18" t="n"/>
      <c r="C81" s="17" t="n"/>
      <c r="D81" s="17" t="n"/>
      <c r="E81" s="17" t="n"/>
      <c r="F81" s="17" t="n"/>
      <c r="G81" s="36" t="n"/>
      <c r="H81" s="20">
        <f>IFERROR(IF(O81&lt;&gt;"",0,IF(G81="","",G81-TODAY())),"")</f>
        <v/>
      </c>
      <c r="I81" s="37">
        <f>IFERROR(IF(G81="","",G81-'Paramètres'!$B$7),"")</f>
        <v/>
      </c>
      <c r="J81" s="22">
        <f>IFERROR(IF(O81&lt;&gt;"","Terminée",IF(G81="","À planifier",IF(G81&lt;TODAY(),"En retard",IF(G81&lt;=TODAY()+'Paramètres'!$B$6,"À échéance bientôt","À venir")))),"À corriger")</f>
        <v/>
      </c>
      <c r="K81" s="17" t="n"/>
      <c r="L81" s="17" t="n"/>
      <c r="M81" s="17" t="n"/>
      <c r="N81" s="38" t="n"/>
      <c r="O81" s="36" t="n"/>
      <c r="P81" s="17" t="n"/>
      <c r="Q81" s="18" t="n"/>
      <c r="R81" s="24">
        <f>IFERROR(IF(AND(K81="Terminé",O81=""),"À corriger : date complétée manquante",IF(AND(K81&lt;&gt;"Terminé",O81&lt;&gt;""),"À corriger : statut à mettre à jour",IF(AND(I81&lt;&gt;"",G81&lt;&gt;"",I81&gt;G81),"À corriger : rappel après échéance","OK"))),"À corriger : données invalides")</f>
        <v/>
      </c>
    </row>
    <row r="82" ht="20" customHeight="1">
      <c r="A82" s="25" t="n"/>
      <c r="B82" s="26" t="n"/>
      <c r="C82" s="25" t="n"/>
      <c r="D82" s="25" t="n"/>
      <c r="E82" s="25" t="n"/>
      <c r="F82" s="25" t="n"/>
      <c r="G82" s="39" t="n"/>
      <c r="H82" s="20">
        <f>IFERROR(IF(O82&lt;&gt;"",0,IF(G82="","",G82-TODAY())),"")</f>
        <v/>
      </c>
      <c r="I82" s="37">
        <f>IFERROR(IF(G82="","",G82-'Paramètres'!$B$7),"")</f>
        <v/>
      </c>
      <c r="J82" s="22">
        <f>IFERROR(IF(O82&lt;&gt;"","Terminée",IF(G82="","À planifier",IF(G82&lt;TODAY(),"En retard",IF(G82&lt;=TODAY()+'Paramètres'!$B$6,"À échéance bientôt","À venir")))),"À corriger")</f>
        <v/>
      </c>
      <c r="K82" s="25" t="n"/>
      <c r="L82" s="25" t="n"/>
      <c r="M82" s="25" t="n"/>
      <c r="N82" s="40" t="n"/>
      <c r="O82" s="39" t="n"/>
      <c r="P82" s="25" t="n"/>
      <c r="Q82" s="26" t="n"/>
      <c r="R82" s="24">
        <f>IFERROR(IF(AND(K82="Terminé",O82=""),"À corriger : date complétée manquante",IF(AND(K82&lt;&gt;"Terminé",O82&lt;&gt;""),"À corriger : statut à mettre à jour",IF(AND(I82&lt;&gt;"",G82&lt;&gt;"",I82&gt;G82),"À corriger : rappel après échéance","OK"))),"À corriger : données invalides")</f>
        <v/>
      </c>
    </row>
    <row r="83" ht="20" customHeight="1">
      <c r="A83" s="17" t="n"/>
      <c r="B83" s="18" t="n"/>
      <c r="C83" s="17" t="n"/>
      <c r="D83" s="17" t="n"/>
      <c r="E83" s="17" t="n"/>
      <c r="F83" s="17" t="n"/>
      <c r="G83" s="36" t="n"/>
      <c r="H83" s="20">
        <f>IFERROR(IF(O83&lt;&gt;"",0,IF(G83="","",G83-TODAY())),"")</f>
        <v/>
      </c>
      <c r="I83" s="37">
        <f>IFERROR(IF(G83="","",G83-'Paramètres'!$B$7),"")</f>
        <v/>
      </c>
      <c r="J83" s="22">
        <f>IFERROR(IF(O83&lt;&gt;"","Terminée",IF(G83="","À planifier",IF(G83&lt;TODAY(),"En retard",IF(G83&lt;=TODAY()+'Paramètres'!$B$6,"À échéance bientôt","À venir")))),"À corriger")</f>
        <v/>
      </c>
      <c r="K83" s="17" t="n"/>
      <c r="L83" s="17" t="n"/>
      <c r="M83" s="17" t="n"/>
      <c r="N83" s="38" t="n"/>
      <c r="O83" s="36" t="n"/>
      <c r="P83" s="17" t="n"/>
      <c r="Q83" s="18" t="n"/>
      <c r="R83" s="24">
        <f>IFERROR(IF(AND(K83="Terminé",O83=""),"À corriger : date complétée manquante",IF(AND(K83&lt;&gt;"Terminé",O83&lt;&gt;""),"À corriger : statut à mettre à jour",IF(AND(I83&lt;&gt;"",G83&lt;&gt;"",I83&gt;G83),"À corriger : rappel après échéance","OK"))),"À corriger : données invalides")</f>
        <v/>
      </c>
    </row>
    <row r="84" ht="20" customHeight="1">
      <c r="A84" s="25" t="n"/>
      <c r="B84" s="26" t="n"/>
      <c r="C84" s="25" t="n"/>
      <c r="D84" s="25" t="n"/>
      <c r="E84" s="25" t="n"/>
      <c r="F84" s="25" t="n"/>
      <c r="G84" s="39" t="n"/>
      <c r="H84" s="20">
        <f>IFERROR(IF(O84&lt;&gt;"",0,IF(G84="","",G84-TODAY())),"")</f>
        <v/>
      </c>
      <c r="I84" s="37">
        <f>IFERROR(IF(G84="","",G84-'Paramètres'!$B$7),"")</f>
        <v/>
      </c>
      <c r="J84" s="22">
        <f>IFERROR(IF(O84&lt;&gt;"","Terminée",IF(G84="","À planifier",IF(G84&lt;TODAY(),"En retard",IF(G84&lt;=TODAY()+'Paramètres'!$B$6,"À échéance bientôt","À venir")))),"À corriger")</f>
        <v/>
      </c>
      <c r="K84" s="25" t="n"/>
      <c r="L84" s="25" t="n"/>
      <c r="M84" s="25" t="n"/>
      <c r="N84" s="40" t="n"/>
      <c r="O84" s="39" t="n"/>
      <c r="P84" s="25" t="n"/>
      <c r="Q84" s="26" t="n"/>
      <c r="R84" s="24">
        <f>IFERROR(IF(AND(K84="Terminé",O84=""),"À corriger : date complétée manquante",IF(AND(K84&lt;&gt;"Terminé",O84&lt;&gt;""),"À corriger : statut à mettre à jour",IF(AND(I84&lt;&gt;"",G84&lt;&gt;"",I84&gt;G84),"À corriger : rappel après échéance","OK"))),"À corriger : données invalides")</f>
        <v/>
      </c>
    </row>
    <row r="85" ht="20" customHeight="1">
      <c r="A85" s="17" t="n"/>
      <c r="B85" s="18" t="n"/>
      <c r="C85" s="17" t="n"/>
      <c r="D85" s="17" t="n"/>
      <c r="E85" s="17" t="n"/>
      <c r="F85" s="17" t="n"/>
      <c r="G85" s="36" t="n"/>
      <c r="H85" s="20">
        <f>IFERROR(IF(O85&lt;&gt;"",0,IF(G85="","",G85-TODAY())),"")</f>
        <v/>
      </c>
      <c r="I85" s="37">
        <f>IFERROR(IF(G85="","",G85-'Paramètres'!$B$7),"")</f>
        <v/>
      </c>
      <c r="J85" s="22">
        <f>IFERROR(IF(O85&lt;&gt;"","Terminée",IF(G85="","À planifier",IF(G85&lt;TODAY(),"En retard",IF(G85&lt;=TODAY()+'Paramètres'!$B$6,"À échéance bientôt","À venir")))),"À corriger")</f>
        <v/>
      </c>
      <c r="K85" s="17" t="n"/>
      <c r="L85" s="17" t="n"/>
      <c r="M85" s="17" t="n"/>
      <c r="N85" s="38" t="n"/>
      <c r="O85" s="36" t="n"/>
      <c r="P85" s="17" t="n"/>
      <c r="Q85" s="18" t="n"/>
      <c r="R85" s="24">
        <f>IFERROR(IF(AND(K85="Terminé",O85=""),"À corriger : date complétée manquante",IF(AND(K85&lt;&gt;"Terminé",O85&lt;&gt;""),"À corriger : statut à mettre à jour",IF(AND(I85&lt;&gt;"",G85&lt;&gt;"",I85&gt;G85),"À corriger : rappel après échéance","OK"))),"À corriger : données invalides")</f>
        <v/>
      </c>
    </row>
    <row r="86" ht="20" customHeight="1">
      <c r="A86" s="25" t="n"/>
      <c r="B86" s="26" t="n"/>
      <c r="C86" s="25" t="n"/>
      <c r="D86" s="25" t="n"/>
      <c r="E86" s="25" t="n"/>
      <c r="F86" s="25" t="n"/>
      <c r="G86" s="39" t="n"/>
      <c r="H86" s="20">
        <f>IFERROR(IF(O86&lt;&gt;"",0,IF(G86="","",G86-TODAY())),"")</f>
        <v/>
      </c>
      <c r="I86" s="37">
        <f>IFERROR(IF(G86="","",G86-'Paramètres'!$B$7),"")</f>
        <v/>
      </c>
      <c r="J86" s="22">
        <f>IFERROR(IF(O86&lt;&gt;"","Terminée",IF(G86="","À planifier",IF(G86&lt;TODAY(),"En retard",IF(G86&lt;=TODAY()+'Paramètres'!$B$6,"À échéance bientôt","À venir")))),"À corriger")</f>
        <v/>
      </c>
      <c r="K86" s="25" t="n"/>
      <c r="L86" s="25" t="n"/>
      <c r="M86" s="25" t="n"/>
      <c r="N86" s="40" t="n"/>
      <c r="O86" s="39" t="n"/>
      <c r="P86" s="25" t="n"/>
      <c r="Q86" s="26" t="n"/>
      <c r="R86" s="24">
        <f>IFERROR(IF(AND(K86="Terminé",O86=""),"À corriger : date complétée manquante",IF(AND(K86&lt;&gt;"Terminé",O86&lt;&gt;""),"À corriger : statut à mettre à jour",IF(AND(I86&lt;&gt;"",G86&lt;&gt;"",I86&gt;G86),"À corriger : rappel après échéance","OK"))),"À corriger : données invalides")</f>
        <v/>
      </c>
    </row>
    <row r="87" ht="20" customHeight="1">
      <c r="A87" s="17" t="n"/>
      <c r="B87" s="18" t="n"/>
      <c r="C87" s="17" t="n"/>
      <c r="D87" s="17" t="n"/>
      <c r="E87" s="17" t="n"/>
      <c r="F87" s="17" t="n"/>
      <c r="G87" s="36" t="n"/>
      <c r="H87" s="20">
        <f>IFERROR(IF(O87&lt;&gt;"",0,IF(G87="","",G87-TODAY())),"")</f>
        <v/>
      </c>
      <c r="I87" s="37">
        <f>IFERROR(IF(G87="","",G87-'Paramètres'!$B$7),"")</f>
        <v/>
      </c>
      <c r="J87" s="22">
        <f>IFERROR(IF(O87&lt;&gt;"","Terminée",IF(G87="","À planifier",IF(G87&lt;TODAY(),"En retard",IF(G87&lt;=TODAY()+'Paramètres'!$B$6,"À échéance bientôt","À venir")))),"À corriger")</f>
        <v/>
      </c>
      <c r="K87" s="17" t="n"/>
      <c r="L87" s="17" t="n"/>
      <c r="M87" s="17" t="n"/>
      <c r="N87" s="38" t="n"/>
      <c r="O87" s="36" t="n"/>
      <c r="P87" s="17" t="n"/>
      <c r="Q87" s="18" t="n"/>
      <c r="R87" s="24">
        <f>IFERROR(IF(AND(K87="Terminé",O87=""),"À corriger : date complétée manquante",IF(AND(K87&lt;&gt;"Terminé",O87&lt;&gt;""),"À corriger : statut à mettre à jour",IF(AND(I87&lt;&gt;"",G87&lt;&gt;"",I87&gt;G87),"À corriger : rappel après échéance","OK"))),"À corriger : données invalides")</f>
        <v/>
      </c>
    </row>
    <row r="88" ht="20" customHeight="1">
      <c r="A88" s="25" t="n"/>
      <c r="B88" s="26" t="n"/>
      <c r="C88" s="25" t="n"/>
      <c r="D88" s="25" t="n"/>
      <c r="E88" s="25" t="n"/>
      <c r="F88" s="25" t="n"/>
      <c r="G88" s="39" t="n"/>
      <c r="H88" s="20">
        <f>IFERROR(IF(O88&lt;&gt;"",0,IF(G88="","",G88-TODAY())),"")</f>
        <v/>
      </c>
      <c r="I88" s="37">
        <f>IFERROR(IF(G88="","",G88-'Paramètres'!$B$7),"")</f>
        <v/>
      </c>
      <c r="J88" s="22">
        <f>IFERROR(IF(O88&lt;&gt;"","Terminée",IF(G88="","À planifier",IF(G88&lt;TODAY(),"En retard",IF(G88&lt;=TODAY()+'Paramètres'!$B$6,"À échéance bientôt","À venir")))),"À corriger")</f>
        <v/>
      </c>
      <c r="K88" s="25" t="n"/>
      <c r="L88" s="25" t="n"/>
      <c r="M88" s="25" t="n"/>
      <c r="N88" s="40" t="n"/>
      <c r="O88" s="39" t="n"/>
      <c r="P88" s="25" t="n"/>
      <c r="Q88" s="26" t="n"/>
      <c r="R88" s="24">
        <f>IFERROR(IF(AND(K88="Terminé",O88=""),"À corriger : date complétée manquante",IF(AND(K88&lt;&gt;"Terminé",O88&lt;&gt;""),"À corriger : statut à mettre à jour",IF(AND(I88&lt;&gt;"",G88&lt;&gt;"",I88&gt;G88),"À corriger : rappel après échéance","OK"))),"À corriger : données invalides")</f>
        <v/>
      </c>
    </row>
    <row r="89" ht="20" customHeight="1">
      <c r="A89" s="17" t="n"/>
      <c r="B89" s="18" t="n"/>
      <c r="C89" s="17" t="n"/>
      <c r="D89" s="17" t="n"/>
      <c r="E89" s="17" t="n"/>
      <c r="F89" s="17" t="n"/>
      <c r="G89" s="36" t="n"/>
      <c r="H89" s="20">
        <f>IFERROR(IF(O89&lt;&gt;"",0,IF(G89="","",G89-TODAY())),"")</f>
        <v/>
      </c>
      <c r="I89" s="37">
        <f>IFERROR(IF(G89="","",G89-'Paramètres'!$B$7),"")</f>
        <v/>
      </c>
      <c r="J89" s="22">
        <f>IFERROR(IF(O89&lt;&gt;"","Terminée",IF(G89="","À planifier",IF(G89&lt;TODAY(),"En retard",IF(G89&lt;=TODAY()+'Paramètres'!$B$6,"À échéance bientôt","À venir")))),"À corriger")</f>
        <v/>
      </c>
      <c r="K89" s="17" t="n"/>
      <c r="L89" s="17" t="n"/>
      <c r="M89" s="17" t="n"/>
      <c r="N89" s="38" t="n"/>
      <c r="O89" s="36" t="n"/>
      <c r="P89" s="17" t="n"/>
      <c r="Q89" s="18" t="n"/>
      <c r="R89" s="24">
        <f>IFERROR(IF(AND(K89="Terminé",O89=""),"À corriger : date complétée manquante",IF(AND(K89&lt;&gt;"Terminé",O89&lt;&gt;""),"À corriger : statut à mettre à jour",IF(AND(I89&lt;&gt;"",G89&lt;&gt;"",I89&gt;G89),"À corriger : rappel après échéance","OK"))),"À corriger : données invalides")</f>
        <v/>
      </c>
    </row>
    <row r="90" ht="20" customHeight="1">
      <c r="A90" s="25" t="n"/>
      <c r="B90" s="26" t="n"/>
      <c r="C90" s="25" t="n"/>
      <c r="D90" s="25" t="n"/>
      <c r="E90" s="25" t="n"/>
      <c r="F90" s="25" t="n"/>
      <c r="G90" s="39" t="n"/>
      <c r="H90" s="20">
        <f>IFERROR(IF(O90&lt;&gt;"",0,IF(G90="","",G90-TODAY())),"")</f>
        <v/>
      </c>
      <c r="I90" s="37">
        <f>IFERROR(IF(G90="","",G90-'Paramètres'!$B$7),"")</f>
        <v/>
      </c>
      <c r="J90" s="22">
        <f>IFERROR(IF(O90&lt;&gt;"","Terminée",IF(G90="","À planifier",IF(G90&lt;TODAY(),"En retard",IF(G90&lt;=TODAY()+'Paramètres'!$B$6,"À échéance bientôt","À venir")))),"À corriger")</f>
        <v/>
      </c>
      <c r="K90" s="25" t="n"/>
      <c r="L90" s="25" t="n"/>
      <c r="M90" s="25" t="n"/>
      <c r="N90" s="40" t="n"/>
      <c r="O90" s="39" t="n"/>
      <c r="P90" s="25" t="n"/>
      <c r="Q90" s="26" t="n"/>
      <c r="R90" s="24">
        <f>IFERROR(IF(AND(K90="Terminé",O90=""),"À corriger : date complétée manquante",IF(AND(K90&lt;&gt;"Terminé",O90&lt;&gt;""),"À corriger : statut à mettre à jour",IF(AND(I90&lt;&gt;"",G90&lt;&gt;"",I90&gt;G90),"À corriger : rappel après échéance","OK"))),"À corriger : données invalides")</f>
        <v/>
      </c>
    </row>
    <row r="91" ht="20" customHeight="1">
      <c r="A91" s="17" t="n"/>
      <c r="B91" s="18" t="n"/>
      <c r="C91" s="17" t="n"/>
      <c r="D91" s="17" t="n"/>
      <c r="E91" s="17" t="n"/>
      <c r="F91" s="17" t="n"/>
      <c r="G91" s="36" t="n"/>
      <c r="H91" s="20">
        <f>IFERROR(IF(O91&lt;&gt;"",0,IF(G91="","",G91-TODAY())),"")</f>
        <v/>
      </c>
      <c r="I91" s="37">
        <f>IFERROR(IF(G91="","",G91-'Paramètres'!$B$7),"")</f>
        <v/>
      </c>
      <c r="J91" s="22">
        <f>IFERROR(IF(O91&lt;&gt;"","Terminée",IF(G91="","À planifier",IF(G91&lt;TODAY(),"En retard",IF(G91&lt;=TODAY()+'Paramètres'!$B$6,"À échéance bientôt","À venir")))),"À corriger")</f>
        <v/>
      </c>
      <c r="K91" s="17" t="n"/>
      <c r="L91" s="17" t="n"/>
      <c r="M91" s="17" t="n"/>
      <c r="N91" s="38" t="n"/>
      <c r="O91" s="36" t="n"/>
      <c r="P91" s="17" t="n"/>
      <c r="Q91" s="18" t="n"/>
      <c r="R91" s="24">
        <f>IFERROR(IF(AND(K91="Terminé",O91=""),"À corriger : date complétée manquante",IF(AND(K91&lt;&gt;"Terminé",O91&lt;&gt;""),"À corriger : statut à mettre à jour",IF(AND(I91&lt;&gt;"",G91&lt;&gt;"",I91&gt;G91),"À corriger : rappel après échéance","OK"))),"À corriger : données invalides")</f>
        <v/>
      </c>
    </row>
    <row r="92" ht="20" customHeight="1">
      <c r="A92" s="25" t="n"/>
      <c r="B92" s="26" t="n"/>
      <c r="C92" s="25" t="n"/>
      <c r="D92" s="25" t="n"/>
      <c r="E92" s="25" t="n"/>
      <c r="F92" s="25" t="n"/>
      <c r="G92" s="39" t="n"/>
      <c r="H92" s="20">
        <f>IFERROR(IF(O92&lt;&gt;"",0,IF(G92="","",G92-TODAY())),"")</f>
        <v/>
      </c>
      <c r="I92" s="37">
        <f>IFERROR(IF(G92="","",G92-'Paramètres'!$B$7),"")</f>
        <v/>
      </c>
      <c r="J92" s="22">
        <f>IFERROR(IF(O92&lt;&gt;"","Terminée",IF(G92="","À planifier",IF(G92&lt;TODAY(),"En retard",IF(G92&lt;=TODAY()+'Paramètres'!$B$6,"À échéance bientôt","À venir")))),"À corriger")</f>
        <v/>
      </c>
      <c r="K92" s="25" t="n"/>
      <c r="L92" s="25" t="n"/>
      <c r="M92" s="25" t="n"/>
      <c r="N92" s="40" t="n"/>
      <c r="O92" s="39" t="n"/>
      <c r="P92" s="25" t="n"/>
      <c r="Q92" s="26" t="n"/>
      <c r="R92" s="24">
        <f>IFERROR(IF(AND(K92="Terminé",O92=""),"À corriger : date complétée manquante",IF(AND(K92&lt;&gt;"Terminé",O92&lt;&gt;""),"À corriger : statut à mettre à jour",IF(AND(I92&lt;&gt;"",G92&lt;&gt;"",I92&gt;G92),"À corriger : rappel après échéance","OK"))),"À corriger : données invalides")</f>
        <v/>
      </c>
    </row>
    <row r="93" ht="20" customHeight="1">
      <c r="A93" s="17" t="n"/>
      <c r="B93" s="18" t="n"/>
      <c r="C93" s="17" t="n"/>
      <c r="D93" s="17" t="n"/>
      <c r="E93" s="17" t="n"/>
      <c r="F93" s="17" t="n"/>
      <c r="G93" s="36" t="n"/>
      <c r="H93" s="20">
        <f>IFERROR(IF(O93&lt;&gt;"",0,IF(G93="","",G93-TODAY())),"")</f>
        <v/>
      </c>
      <c r="I93" s="37">
        <f>IFERROR(IF(G93="","",G93-'Paramètres'!$B$7),"")</f>
        <v/>
      </c>
      <c r="J93" s="22">
        <f>IFERROR(IF(O93&lt;&gt;"","Terminée",IF(G93="","À planifier",IF(G93&lt;TODAY(),"En retard",IF(G93&lt;=TODAY()+'Paramètres'!$B$6,"À échéance bientôt","À venir")))),"À corriger")</f>
        <v/>
      </c>
      <c r="K93" s="17" t="n"/>
      <c r="L93" s="17" t="n"/>
      <c r="M93" s="17" t="n"/>
      <c r="N93" s="38" t="n"/>
      <c r="O93" s="36" t="n"/>
      <c r="P93" s="17" t="n"/>
      <c r="Q93" s="18" t="n"/>
      <c r="R93" s="24">
        <f>IFERROR(IF(AND(K93="Terminé",O93=""),"À corriger : date complétée manquante",IF(AND(K93&lt;&gt;"Terminé",O93&lt;&gt;""),"À corriger : statut à mettre à jour",IF(AND(I93&lt;&gt;"",G93&lt;&gt;"",I93&gt;G93),"À corriger : rappel après échéance","OK"))),"À corriger : données invalides")</f>
        <v/>
      </c>
    </row>
    <row r="94" ht="20" customHeight="1">
      <c r="A94" s="25" t="n"/>
      <c r="B94" s="26" t="n"/>
      <c r="C94" s="25" t="n"/>
      <c r="D94" s="25" t="n"/>
      <c r="E94" s="25" t="n"/>
      <c r="F94" s="25" t="n"/>
      <c r="G94" s="39" t="n"/>
      <c r="H94" s="20">
        <f>IFERROR(IF(O94&lt;&gt;"",0,IF(G94="","",G94-TODAY())),"")</f>
        <v/>
      </c>
      <c r="I94" s="37">
        <f>IFERROR(IF(G94="","",G94-'Paramètres'!$B$7),"")</f>
        <v/>
      </c>
      <c r="J94" s="22">
        <f>IFERROR(IF(O94&lt;&gt;"","Terminée",IF(G94="","À planifier",IF(G94&lt;TODAY(),"En retard",IF(G94&lt;=TODAY()+'Paramètres'!$B$6,"À échéance bientôt","À venir")))),"À corriger")</f>
        <v/>
      </c>
      <c r="K94" s="25" t="n"/>
      <c r="L94" s="25" t="n"/>
      <c r="M94" s="25" t="n"/>
      <c r="N94" s="40" t="n"/>
      <c r="O94" s="39" t="n"/>
      <c r="P94" s="25" t="n"/>
      <c r="Q94" s="26" t="n"/>
      <c r="R94" s="24">
        <f>IFERROR(IF(AND(K94="Terminé",O94=""),"À corriger : date complétée manquante",IF(AND(K94&lt;&gt;"Terminé",O94&lt;&gt;""),"À corriger : statut à mettre à jour",IF(AND(I94&lt;&gt;"",G94&lt;&gt;"",I94&gt;G94),"À corriger : rappel après échéance","OK"))),"À corriger : données invalides")</f>
        <v/>
      </c>
    </row>
    <row r="95" ht="20" customHeight="1">
      <c r="A95" s="17" t="n"/>
      <c r="B95" s="18" t="n"/>
      <c r="C95" s="17" t="n"/>
      <c r="D95" s="17" t="n"/>
      <c r="E95" s="17" t="n"/>
      <c r="F95" s="17" t="n"/>
      <c r="G95" s="36" t="n"/>
      <c r="H95" s="20">
        <f>IFERROR(IF(O95&lt;&gt;"",0,IF(G95="","",G95-TODAY())),"")</f>
        <v/>
      </c>
      <c r="I95" s="37">
        <f>IFERROR(IF(G95="","",G95-'Paramètres'!$B$7),"")</f>
        <v/>
      </c>
      <c r="J95" s="22">
        <f>IFERROR(IF(O95&lt;&gt;"","Terminée",IF(G95="","À planifier",IF(G95&lt;TODAY(),"En retard",IF(G95&lt;=TODAY()+'Paramètres'!$B$6,"À échéance bientôt","À venir")))),"À corriger")</f>
        <v/>
      </c>
      <c r="K95" s="17" t="n"/>
      <c r="L95" s="17" t="n"/>
      <c r="M95" s="17" t="n"/>
      <c r="N95" s="38" t="n"/>
      <c r="O95" s="36" t="n"/>
      <c r="P95" s="17" t="n"/>
      <c r="Q95" s="18" t="n"/>
      <c r="R95" s="24">
        <f>IFERROR(IF(AND(K95="Terminé",O95=""),"À corriger : date complétée manquante",IF(AND(K95&lt;&gt;"Terminé",O95&lt;&gt;""),"À corriger : statut à mettre à jour",IF(AND(I95&lt;&gt;"",G95&lt;&gt;"",I95&gt;G95),"À corriger : rappel après échéance","OK"))),"À corriger : données invalides")</f>
        <v/>
      </c>
    </row>
    <row r="96" ht="20" customHeight="1">
      <c r="A96" s="25" t="n"/>
      <c r="B96" s="26" t="n"/>
      <c r="C96" s="25" t="n"/>
      <c r="D96" s="25" t="n"/>
      <c r="E96" s="25" t="n"/>
      <c r="F96" s="25" t="n"/>
      <c r="G96" s="39" t="n"/>
      <c r="H96" s="20">
        <f>IFERROR(IF(O96&lt;&gt;"",0,IF(G96="","",G96-TODAY())),"")</f>
        <v/>
      </c>
      <c r="I96" s="37">
        <f>IFERROR(IF(G96="","",G96-'Paramètres'!$B$7),"")</f>
        <v/>
      </c>
      <c r="J96" s="22">
        <f>IFERROR(IF(O96&lt;&gt;"","Terminée",IF(G96="","À planifier",IF(G96&lt;TODAY(),"En retard",IF(G96&lt;=TODAY()+'Paramètres'!$B$6,"À échéance bientôt","À venir")))),"À corriger")</f>
        <v/>
      </c>
      <c r="K96" s="25" t="n"/>
      <c r="L96" s="25" t="n"/>
      <c r="M96" s="25" t="n"/>
      <c r="N96" s="40" t="n"/>
      <c r="O96" s="39" t="n"/>
      <c r="P96" s="25" t="n"/>
      <c r="Q96" s="26" t="n"/>
      <c r="R96" s="24">
        <f>IFERROR(IF(AND(K96="Terminé",O96=""),"À corriger : date complétée manquante",IF(AND(K96&lt;&gt;"Terminé",O96&lt;&gt;""),"À corriger : statut à mettre à jour",IF(AND(I96&lt;&gt;"",G96&lt;&gt;"",I96&gt;G96),"À corriger : rappel après échéance","OK"))),"À corriger : données invalides")</f>
        <v/>
      </c>
    </row>
    <row r="97" ht="20" customHeight="1">
      <c r="A97" s="17" t="n"/>
      <c r="B97" s="18" t="n"/>
      <c r="C97" s="17" t="n"/>
      <c r="D97" s="17" t="n"/>
      <c r="E97" s="17" t="n"/>
      <c r="F97" s="17" t="n"/>
      <c r="G97" s="36" t="n"/>
      <c r="H97" s="20">
        <f>IFERROR(IF(O97&lt;&gt;"",0,IF(G97="","",G97-TODAY())),"")</f>
        <v/>
      </c>
      <c r="I97" s="37">
        <f>IFERROR(IF(G97="","",G97-'Paramètres'!$B$7),"")</f>
        <v/>
      </c>
      <c r="J97" s="22">
        <f>IFERROR(IF(O97&lt;&gt;"","Terminée",IF(G97="","À planifier",IF(G97&lt;TODAY(),"En retard",IF(G97&lt;=TODAY()+'Paramètres'!$B$6,"À échéance bientôt","À venir")))),"À corriger")</f>
        <v/>
      </c>
      <c r="K97" s="17" t="n"/>
      <c r="L97" s="17" t="n"/>
      <c r="M97" s="17" t="n"/>
      <c r="N97" s="38" t="n"/>
      <c r="O97" s="36" t="n"/>
      <c r="P97" s="17" t="n"/>
      <c r="Q97" s="18" t="n"/>
      <c r="R97" s="24">
        <f>IFERROR(IF(AND(K97="Terminé",O97=""),"À corriger : date complétée manquante",IF(AND(K97&lt;&gt;"Terminé",O97&lt;&gt;""),"À corriger : statut à mettre à jour",IF(AND(I97&lt;&gt;"",G97&lt;&gt;"",I97&gt;G97),"À corriger : rappel après échéance","OK"))),"À corriger : données invalides")</f>
        <v/>
      </c>
    </row>
    <row r="98" ht="20" customHeight="1">
      <c r="A98" s="25" t="n"/>
      <c r="B98" s="26" t="n"/>
      <c r="C98" s="25" t="n"/>
      <c r="D98" s="25" t="n"/>
      <c r="E98" s="25" t="n"/>
      <c r="F98" s="25" t="n"/>
      <c r="G98" s="39" t="n"/>
      <c r="H98" s="20">
        <f>IFERROR(IF(O98&lt;&gt;"",0,IF(G98="","",G98-TODAY())),"")</f>
        <v/>
      </c>
      <c r="I98" s="37">
        <f>IFERROR(IF(G98="","",G98-'Paramètres'!$B$7),"")</f>
        <v/>
      </c>
      <c r="J98" s="22">
        <f>IFERROR(IF(O98&lt;&gt;"","Terminée",IF(G98="","À planifier",IF(G98&lt;TODAY(),"En retard",IF(G98&lt;=TODAY()+'Paramètres'!$B$6,"À échéance bientôt","À venir")))),"À corriger")</f>
        <v/>
      </c>
      <c r="K98" s="25" t="n"/>
      <c r="L98" s="25" t="n"/>
      <c r="M98" s="25" t="n"/>
      <c r="N98" s="40" t="n"/>
      <c r="O98" s="39" t="n"/>
      <c r="P98" s="25" t="n"/>
      <c r="Q98" s="26" t="n"/>
      <c r="R98" s="24">
        <f>IFERROR(IF(AND(K98="Terminé",O98=""),"À corriger : date complétée manquante",IF(AND(K98&lt;&gt;"Terminé",O98&lt;&gt;""),"À corriger : statut à mettre à jour",IF(AND(I98&lt;&gt;"",G98&lt;&gt;"",I98&gt;G98),"À corriger : rappel après échéance","OK"))),"À corriger : données invalides")</f>
        <v/>
      </c>
    </row>
    <row r="99" ht="20" customHeight="1">
      <c r="A99" s="17" t="n"/>
      <c r="B99" s="18" t="n"/>
      <c r="C99" s="17" t="n"/>
      <c r="D99" s="17" t="n"/>
      <c r="E99" s="17" t="n"/>
      <c r="F99" s="17" t="n"/>
      <c r="G99" s="36" t="n"/>
      <c r="H99" s="20">
        <f>IFERROR(IF(O99&lt;&gt;"",0,IF(G99="","",G99-TODAY())),"")</f>
        <v/>
      </c>
      <c r="I99" s="37">
        <f>IFERROR(IF(G99="","",G99-'Paramètres'!$B$7),"")</f>
        <v/>
      </c>
      <c r="J99" s="22">
        <f>IFERROR(IF(O99&lt;&gt;"","Terminée",IF(G99="","À planifier",IF(G99&lt;TODAY(),"En retard",IF(G99&lt;=TODAY()+'Paramètres'!$B$6,"À échéance bientôt","À venir")))),"À corriger")</f>
        <v/>
      </c>
      <c r="K99" s="17" t="n"/>
      <c r="L99" s="17" t="n"/>
      <c r="M99" s="17" t="n"/>
      <c r="N99" s="38" t="n"/>
      <c r="O99" s="36" t="n"/>
      <c r="P99" s="17" t="n"/>
      <c r="Q99" s="18" t="n"/>
      <c r="R99" s="24">
        <f>IFERROR(IF(AND(K99="Terminé",O99=""),"À corriger : date complétée manquante",IF(AND(K99&lt;&gt;"Terminé",O99&lt;&gt;""),"À corriger : statut à mettre à jour",IF(AND(I99&lt;&gt;"",G99&lt;&gt;"",I99&gt;G99),"À corriger : rappel après échéance","OK"))),"À corriger : données invalides")</f>
        <v/>
      </c>
    </row>
    <row r="100" ht="20" customHeight="1">
      <c r="A100" s="25" t="n"/>
      <c r="B100" s="26" t="n"/>
      <c r="C100" s="25" t="n"/>
      <c r="D100" s="25" t="n"/>
      <c r="E100" s="25" t="n"/>
      <c r="F100" s="25" t="n"/>
      <c r="G100" s="39" t="n"/>
      <c r="H100" s="20">
        <f>IFERROR(IF(O100&lt;&gt;"",0,IF(G100="","",G100-TODAY())),"")</f>
        <v/>
      </c>
      <c r="I100" s="37">
        <f>IFERROR(IF(G100="","",G100-'Paramètres'!$B$7),"")</f>
        <v/>
      </c>
      <c r="J100" s="22">
        <f>IFERROR(IF(O100&lt;&gt;"","Terminée",IF(G100="","À planifier",IF(G100&lt;TODAY(),"En retard",IF(G100&lt;=TODAY()+'Paramètres'!$B$6,"À échéance bientôt","À venir")))),"À corriger")</f>
        <v/>
      </c>
      <c r="K100" s="25" t="n"/>
      <c r="L100" s="25" t="n"/>
      <c r="M100" s="25" t="n"/>
      <c r="N100" s="40" t="n"/>
      <c r="O100" s="39" t="n"/>
      <c r="P100" s="25" t="n"/>
      <c r="Q100" s="26" t="n"/>
      <c r="R100" s="24">
        <f>IFERROR(IF(AND(K100="Terminé",O100=""),"À corriger : date complétée manquante",IF(AND(K100&lt;&gt;"Terminé",O100&lt;&gt;""),"À corriger : statut à mettre à jour",IF(AND(I100&lt;&gt;"",G100&lt;&gt;"",I100&gt;G100),"À corriger : rappel après échéance","OK"))),"À corriger : données invalides")</f>
        <v/>
      </c>
    </row>
    <row r="101" ht="20" customHeight="1">
      <c r="A101" s="17" t="n"/>
      <c r="B101" s="18" t="n"/>
      <c r="C101" s="17" t="n"/>
      <c r="D101" s="17" t="n"/>
      <c r="E101" s="17" t="n"/>
      <c r="F101" s="17" t="n"/>
      <c r="G101" s="36" t="n"/>
      <c r="H101" s="20">
        <f>IFERROR(IF(O101&lt;&gt;"",0,IF(G101="","",G101-TODAY())),"")</f>
        <v/>
      </c>
      <c r="I101" s="37">
        <f>IFERROR(IF(G101="","",G101-'Paramètres'!$B$7),"")</f>
        <v/>
      </c>
      <c r="J101" s="22">
        <f>IFERROR(IF(O101&lt;&gt;"","Terminée",IF(G101="","À planifier",IF(G101&lt;TODAY(),"En retard",IF(G101&lt;=TODAY()+'Paramètres'!$B$6,"À échéance bientôt","À venir")))),"À corriger")</f>
        <v/>
      </c>
      <c r="K101" s="17" t="n"/>
      <c r="L101" s="17" t="n"/>
      <c r="M101" s="17" t="n"/>
      <c r="N101" s="38" t="n"/>
      <c r="O101" s="36" t="n"/>
      <c r="P101" s="17" t="n"/>
      <c r="Q101" s="18" t="n"/>
      <c r="R101" s="24">
        <f>IFERROR(IF(AND(K101="Terminé",O101=""),"À corriger : date complétée manquante",IF(AND(K101&lt;&gt;"Terminé",O101&lt;&gt;""),"À corriger : statut à mettre à jour",IF(AND(I101&lt;&gt;"",G101&lt;&gt;"",I101&gt;G101),"À corriger : rappel après échéance","OK"))),"À corriger : données invalides")</f>
        <v/>
      </c>
    </row>
    <row r="102" ht="20" customHeight="1">
      <c r="A102" s="25" t="n"/>
      <c r="B102" s="26" t="n"/>
      <c r="C102" s="25" t="n"/>
      <c r="D102" s="25" t="n"/>
      <c r="E102" s="25" t="n"/>
      <c r="F102" s="25" t="n"/>
      <c r="G102" s="39" t="n"/>
      <c r="H102" s="20">
        <f>IFERROR(IF(O102&lt;&gt;"",0,IF(G102="","",G102-TODAY())),"")</f>
        <v/>
      </c>
      <c r="I102" s="37">
        <f>IFERROR(IF(G102="","",G102-'Paramètres'!$B$7),"")</f>
        <v/>
      </c>
      <c r="J102" s="22">
        <f>IFERROR(IF(O102&lt;&gt;"","Terminée",IF(G102="","À planifier",IF(G102&lt;TODAY(),"En retard",IF(G102&lt;=TODAY()+'Paramètres'!$B$6,"À échéance bientôt","À venir")))),"À corriger")</f>
        <v/>
      </c>
      <c r="K102" s="25" t="n"/>
      <c r="L102" s="25" t="n"/>
      <c r="M102" s="25" t="n"/>
      <c r="N102" s="40" t="n"/>
      <c r="O102" s="39" t="n"/>
      <c r="P102" s="25" t="n"/>
      <c r="Q102" s="26" t="n"/>
      <c r="R102" s="24">
        <f>IFERROR(IF(AND(K102="Terminé",O102=""),"À corriger : date complétée manquante",IF(AND(K102&lt;&gt;"Terminé",O102&lt;&gt;""),"À corriger : statut à mettre à jour",IF(AND(I102&lt;&gt;"",G102&lt;&gt;"",I102&gt;G102),"À corriger : rappel après échéance","OK"))),"À corriger : données invalides")</f>
        <v/>
      </c>
    </row>
    <row r="103" ht="20" customHeight="1">
      <c r="A103" s="17" t="n"/>
      <c r="B103" s="18" t="n"/>
      <c r="C103" s="17" t="n"/>
      <c r="D103" s="17" t="n"/>
      <c r="E103" s="17" t="n"/>
      <c r="F103" s="17" t="n"/>
      <c r="G103" s="36" t="n"/>
      <c r="H103" s="20">
        <f>IFERROR(IF(O103&lt;&gt;"",0,IF(G103="","",G103-TODAY())),"")</f>
        <v/>
      </c>
      <c r="I103" s="37">
        <f>IFERROR(IF(G103="","",G103-'Paramètres'!$B$7),"")</f>
        <v/>
      </c>
      <c r="J103" s="22">
        <f>IFERROR(IF(O103&lt;&gt;"","Terminée",IF(G103="","À planifier",IF(G103&lt;TODAY(),"En retard",IF(G103&lt;=TODAY()+'Paramètres'!$B$6,"À échéance bientôt","À venir")))),"À corriger")</f>
        <v/>
      </c>
      <c r="K103" s="17" t="n"/>
      <c r="L103" s="17" t="n"/>
      <c r="M103" s="17" t="n"/>
      <c r="N103" s="38" t="n"/>
      <c r="O103" s="36" t="n"/>
      <c r="P103" s="17" t="n"/>
      <c r="Q103" s="18" t="n"/>
      <c r="R103" s="24">
        <f>IFERROR(IF(AND(K103="Terminé",O103=""),"À corriger : date complétée manquante",IF(AND(K103&lt;&gt;"Terminé",O103&lt;&gt;""),"À corriger : statut à mettre à jour",IF(AND(I103&lt;&gt;"",G103&lt;&gt;"",I103&gt;G103),"À corriger : rappel après échéance","OK"))),"À corriger : données invalides")</f>
        <v/>
      </c>
    </row>
    <row r="104" ht="20" customHeight="1">
      <c r="A104" s="25" t="n"/>
      <c r="B104" s="26" t="n"/>
      <c r="C104" s="25" t="n"/>
      <c r="D104" s="25" t="n"/>
      <c r="E104" s="25" t="n"/>
      <c r="F104" s="25" t="n"/>
      <c r="G104" s="39" t="n"/>
      <c r="H104" s="20">
        <f>IFERROR(IF(O104&lt;&gt;"",0,IF(G104="","",G104-TODAY())),"")</f>
        <v/>
      </c>
      <c r="I104" s="37">
        <f>IFERROR(IF(G104="","",G104-'Paramètres'!$B$7),"")</f>
        <v/>
      </c>
      <c r="J104" s="22">
        <f>IFERROR(IF(O104&lt;&gt;"","Terminée",IF(G104="","À planifier",IF(G104&lt;TODAY(),"En retard",IF(G104&lt;=TODAY()+'Paramètres'!$B$6,"À échéance bientôt","À venir")))),"À corriger")</f>
        <v/>
      </c>
      <c r="K104" s="25" t="n"/>
      <c r="L104" s="25" t="n"/>
      <c r="M104" s="25" t="n"/>
      <c r="N104" s="40" t="n"/>
      <c r="O104" s="39" t="n"/>
      <c r="P104" s="25" t="n"/>
      <c r="Q104" s="26" t="n"/>
      <c r="R104" s="24">
        <f>IFERROR(IF(AND(K104="Terminé",O104=""),"À corriger : date complétée manquante",IF(AND(K104&lt;&gt;"Terminé",O104&lt;&gt;""),"À corriger : statut à mettre à jour",IF(AND(I104&lt;&gt;"",G104&lt;&gt;"",I104&gt;G104),"À corriger : rappel après échéance","OK"))),"À corriger : données invalides")</f>
        <v/>
      </c>
    </row>
    <row r="105" ht="20" customHeight="1">
      <c r="A105" s="17" t="n"/>
      <c r="B105" s="18" t="n"/>
      <c r="C105" s="17" t="n"/>
      <c r="D105" s="17" t="n"/>
      <c r="E105" s="17" t="n"/>
      <c r="F105" s="17" t="n"/>
      <c r="G105" s="36" t="n"/>
      <c r="H105" s="20">
        <f>IFERROR(IF(O105&lt;&gt;"",0,IF(G105="","",G105-TODAY())),"")</f>
        <v/>
      </c>
      <c r="I105" s="37">
        <f>IFERROR(IF(G105="","",G105-'Paramètres'!$B$7),"")</f>
        <v/>
      </c>
      <c r="J105" s="22">
        <f>IFERROR(IF(O105&lt;&gt;"","Terminée",IF(G105="","À planifier",IF(G105&lt;TODAY(),"En retard",IF(G105&lt;=TODAY()+'Paramètres'!$B$6,"À échéance bientôt","À venir")))),"À corriger")</f>
        <v/>
      </c>
      <c r="K105" s="17" t="n"/>
      <c r="L105" s="17" t="n"/>
      <c r="M105" s="17" t="n"/>
      <c r="N105" s="38" t="n"/>
      <c r="O105" s="36" t="n"/>
      <c r="P105" s="17" t="n"/>
      <c r="Q105" s="18" t="n"/>
      <c r="R105" s="24">
        <f>IFERROR(IF(AND(K105="Terminé",O105=""),"À corriger : date complétée manquante",IF(AND(K105&lt;&gt;"Terminé",O105&lt;&gt;""),"À corriger : statut à mettre à jour",IF(AND(I105&lt;&gt;"",G105&lt;&gt;"",I105&gt;G105),"À corriger : rappel après échéance","OK"))),"À corriger : données invalides")</f>
        <v/>
      </c>
    </row>
    <row r="106" ht="20" customHeight="1">
      <c r="A106" s="25" t="n"/>
      <c r="B106" s="26" t="n"/>
      <c r="C106" s="25" t="n"/>
      <c r="D106" s="25" t="n"/>
      <c r="E106" s="25" t="n"/>
      <c r="F106" s="25" t="n"/>
      <c r="G106" s="39" t="n"/>
      <c r="H106" s="20">
        <f>IFERROR(IF(O106&lt;&gt;"",0,IF(G106="","",G106-TODAY())),"")</f>
        <v/>
      </c>
      <c r="I106" s="37">
        <f>IFERROR(IF(G106="","",G106-'Paramètres'!$B$7),"")</f>
        <v/>
      </c>
      <c r="J106" s="22">
        <f>IFERROR(IF(O106&lt;&gt;"","Terminée",IF(G106="","À planifier",IF(G106&lt;TODAY(),"En retard",IF(G106&lt;=TODAY()+'Paramètres'!$B$6,"À échéance bientôt","À venir")))),"À corriger")</f>
        <v/>
      </c>
      <c r="K106" s="25" t="n"/>
      <c r="L106" s="25" t="n"/>
      <c r="M106" s="25" t="n"/>
      <c r="N106" s="40" t="n"/>
      <c r="O106" s="39" t="n"/>
      <c r="P106" s="25" t="n"/>
      <c r="Q106" s="26" t="n"/>
      <c r="R106" s="24">
        <f>IFERROR(IF(AND(K106="Terminé",O106=""),"À corriger : date complétée manquante",IF(AND(K106&lt;&gt;"Terminé",O106&lt;&gt;""),"À corriger : statut à mettre à jour",IF(AND(I106&lt;&gt;"",G106&lt;&gt;"",I106&gt;G106),"À corriger : rappel après échéance","OK"))),"À corriger : données invalides")</f>
        <v/>
      </c>
    </row>
    <row r="107" ht="20" customHeight="1">
      <c r="A107" s="17" t="n"/>
      <c r="B107" s="18" t="n"/>
      <c r="C107" s="17" t="n"/>
      <c r="D107" s="17" t="n"/>
      <c r="E107" s="17" t="n"/>
      <c r="F107" s="17" t="n"/>
      <c r="G107" s="36" t="n"/>
      <c r="H107" s="20">
        <f>IFERROR(IF(O107&lt;&gt;"",0,IF(G107="","",G107-TODAY())),"")</f>
        <v/>
      </c>
      <c r="I107" s="37">
        <f>IFERROR(IF(G107="","",G107-'Paramètres'!$B$7),"")</f>
        <v/>
      </c>
      <c r="J107" s="22">
        <f>IFERROR(IF(O107&lt;&gt;"","Terminée",IF(G107="","À planifier",IF(G107&lt;TODAY(),"En retard",IF(G107&lt;=TODAY()+'Paramètres'!$B$6,"À échéance bientôt","À venir")))),"À corriger")</f>
        <v/>
      </c>
      <c r="K107" s="17" t="n"/>
      <c r="L107" s="17" t="n"/>
      <c r="M107" s="17" t="n"/>
      <c r="N107" s="38" t="n"/>
      <c r="O107" s="36" t="n"/>
      <c r="P107" s="17" t="n"/>
      <c r="Q107" s="18" t="n"/>
      <c r="R107" s="24">
        <f>IFERROR(IF(AND(K107="Terminé",O107=""),"À corriger : date complétée manquante",IF(AND(K107&lt;&gt;"Terminé",O107&lt;&gt;""),"À corriger : statut à mettre à jour",IF(AND(I107&lt;&gt;"",G107&lt;&gt;"",I107&gt;G107),"À corriger : rappel après échéance","OK"))),"À corriger : données invalides")</f>
        <v/>
      </c>
    </row>
    <row r="108" ht="20" customHeight="1">
      <c r="A108" s="25" t="n"/>
      <c r="B108" s="26" t="n"/>
      <c r="C108" s="25" t="n"/>
      <c r="D108" s="25" t="n"/>
      <c r="E108" s="25" t="n"/>
      <c r="F108" s="25" t="n"/>
      <c r="G108" s="39" t="n"/>
      <c r="H108" s="20">
        <f>IFERROR(IF(O108&lt;&gt;"",0,IF(G108="","",G108-TODAY())),"")</f>
        <v/>
      </c>
      <c r="I108" s="37">
        <f>IFERROR(IF(G108="","",G108-'Paramètres'!$B$7),"")</f>
        <v/>
      </c>
      <c r="J108" s="22">
        <f>IFERROR(IF(O108&lt;&gt;"","Terminée",IF(G108="","À planifier",IF(G108&lt;TODAY(),"En retard",IF(G108&lt;=TODAY()+'Paramètres'!$B$6,"À échéance bientôt","À venir")))),"À corriger")</f>
        <v/>
      </c>
      <c r="K108" s="25" t="n"/>
      <c r="L108" s="25" t="n"/>
      <c r="M108" s="25" t="n"/>
      <c r="N108" s="40" t="n"/>
      <c r="O108" s="39" t="n"/>
      <c r="P108" s="25" t="n"/>
      <c r="Q108" s="26" t="n"/>
      <c r="R108" s="24">
        <f>IFERROR(IF(AND(K108="Terminé",O108=""),"À corriger : date complétée manquante",IF(AND(K108&lt;&gt;"Terminé",O108&lt;&gt;""),"À corriger : statut à mettre à jour",IF(AND(I108&lt;&gt;"",G108&lt;&gt;"",I108&gt;G108),"À corriger : rappel après échéance","OK"))),"À corriger : données invalides")</f>
        <v/>
      </c>
    </row>
    <row r="109" ht="20" customHeight="1">
      <c r="A109" s="17" t="n"/>
      <c r="B109" s="18" t="n"/>
      <c r="C109" s="17" t="n"/>
      <c r="D109" s="17" t="n"/>
      <c r="E109" s="17" t="n"/>
      <c r="F109" s="17" t="n"/>
      <c r="G109" s="36" t="n"/>
      <c r="H109" s="20">
        <f>IFERROR(IF(O109&lt;&gt;"",0,IF(G109="","",G109-TODAY())),"")</f>
        <v/>
      </c>
      <c r="I109" s="37">
        <f>IFERROR(IF(G109="","",G109-'Paramètres'!$B$7),"")</f>
        <v/>
      </c>
      <c r="J109" s="22">
        <f>IFERROR(IF(O109&lt;&gt;"","Terminée",IF(G109="","À planifier",IF(G109&lt;TODAY(),"En retard",IF(G109&lt;=TODAY()+'Paramètres'!$B$6,"À échéance bientôt","À venir")))),"À corriger")</f>
        <v/>
      </c>
      <c r="K109" s="17" t="n"/>
      <c r="L109" s="17" t="n"/>
      <c r="M109" s="17" t="n"/>
      <c r="N109" s="38" t="n"/>
      <c r="O109" s="36" t="n"/>
      <c r="P109" s="17" t="n"/>
      <c r="Q109" s="18" t="n"/>
      <c r="R109" s="24">
        <f>IFERROR(IF(AND(K109="Terminé",O109=""),"À corriger : date complétée manquante",IF(AND(K109&lt;&gt;"Terminé",O109&lt;&gt;""),"À corriger : statut à mettre à jour",IF(AND(I109&lt;&gt;"",G109&lt;&gt;"",I109&gt;G109),"À corriger : rappel après échéance","OK"))),"À corriger : données invalides")</f>
        <v/>
      </c>
    </row>
    <row r="110" ht="20" customHeight="1">
      <c r="A110" s="25" t="n"/>
      <c r="B110" s="26" t="n"/>
      <c r="C110" s="25" t="n"/>
      <c r="D110" s="25" t="n"/>
      <c r="E110" s="25" t="n"/>
      <c r="F110" s="25" t="n"/>
      <c r="G110" s="39" t="n"/>
      <c r="H110" s="20">
        <f>IFERROR(IF(O110&lt;&gt;"",0,IF(G110="","",G110-TODAY())),"")</f>
        <v/>
      </c>
      <c r="I110" s="37">
        <f>IFERROR(IF(G110="","",G110-'Paramètres'!$B$7),"")</f>
        <v/>
      </c>
      <c r="J110" s="22">
        <f>IFERROR(IF(O110&lt;&gt;"","Terminée",IF(G110="","À planifier",IF(G110&lt;TODAY(),"En retard",IF(G110&lt;=TODAY()+'Paramètres'!$B$6,"À échéance bientôt","À venir")))),"À corriger")</f>
        <v/>
      </c>
      <c r="K110" s="25" t="n"/>
      <c r="L110" s="25" t="n"/>
      <c r="M110" s="25" t="n"/>
      <c r="N110" s="40" t="n"/>
      <c r="O110" s="39" t="n"/>
      <c r="P110" s="25" t="n"/>
      <c r="Q110" s="26" t="n"/>
      <c r="R110" s="24">
        <f>IFERROR(IF(AND(K110="Terminé",O110=""),"À corriger : date complétée manquante",IF(AND(K110&lt;&gt;"Terminé",O110&lt;&gt;""),"À corriger : statut à mettre à jour",IF(AND(I110&lt;&gt;"",G110&lt;&gt;"",I110&gt;G110),"À corriger : rappel après échéance","OK"))),"À corriger : données invalides")</f>
        <v/>
      </c>
    </row>
    <row r="111" ht="20" customHeight="1">
      <c r="A111" s="17" t="n"/>
      <c r="B111" s="18" t="n"/>
      <c r="C111" s="17" t="n"/>
      <c r="D111" s="17" t="n"/>
      <c r="E111" s="17" t="n"/>
      <c r="F111" s="17" t="n"/>
      <c r="G111" s="36" t="n"/>
      <c r="H111" s="20">
        <f>IFERROR(IF(O111&lt;&gt;"",0,IF(G111="","",G111-TODAY())),"")</f>
        <v/>
      </c>
      <c r="I111" s="37">
        <f>IFERROR(IF(G111="","",G111-'Paramètres'!$B$7),"")</f>
        <v/>
      </c>
      <c r="J111" s="22">
        <f>IFERROR(IF(O111&lt;&gt;"","Terminée",IF(G111="","À planifier",IF(G111&lt;TODAY(),"En retard",IF(G111&lt;=TODAY()+'Paramètres'!$B$6,"À échéance bientôt","À venir")))),"À corriger")</f>
        <v/>
      </c>
      <c r="K111" s="17" t="n"/>
      <c r="L111" s="17" t="n"/>
      <c r="M111" s="17" t="n"/>
      <c r="N111" s="38" t="n"/>
      <c r="O111" s="36" t="n"/>
      <c r="P111" s="17" t="n"/>
      <c r="Q111" s="18" t="n"/>
      <c r="R111" s="24">
        <f>IFERROR(IF(AND(K111="Terminé",O111=""),"À corriger : date complétée manquante",IF(AND(K111&lt;&gt;"Terminé",O111&lt;&gt;""),"À corriger : statut à mettre à jour",IF(AND(I111&lt;&gt;"",G111&lt;&gt;"",I111&gt;G111),"À corriger : rappel après échéance","OK"))),"À corriger : données invalides")</f>
        <v/>
      </c>
    </row>
    <row r="112" ht="20" customHeight="1">
      <c r="A112" s="25" t="n"/>
      <c r="B112" s="26" t="n"/>
      <c r="C112" s="25" t="n"/>
      <c r="D112" s="25" t="n"/>
      <c r="E112" s="25" t="n"/>
      <c r="F112" s="25" t="n"/>
      <c r="G112" s="39" t="n"/>
      <c r="H112" s="20">
        <f>IFERROR(IF(O112&lt;&gt;"",0,IF(G112="","",G112-TODAY())),"")</f>
        <v/>
      </c>
      <c r="I112" s="37">
        <f>IFERROR(IF(G112="","",G112-'Paramètres'!$B$7),"")</f>
        <v/>
      </c>
      <c r="J112" s="22">
        <f>IFERROR(IF(O112&lt;&gt;"","Terminée",IF(G112="","À planifier",IF(G112&lt;TODAY(),"En retard",IF(G112&lt;=TODAY()+'Paramètres'!$B$6,"À échéance bientôt","À venir")))),"À corriger")</f>
        <v/>
      </c>
      <c r="K112" s="25" t="n"/>
      <c r="L112" s="25" t="n"/>
      <c r="M112" s="25" t="n"/>
      <c r="N112" s="40" t="n"/>
      <c r="O112" s="39" t="n"/>
      <c r="P112" s="25" t="n"/>
      <c r="Q112" s="26" t="n"/>
      <c r="R112" s="24">
        <f>IFERROR(IF(AND(K112="Terminé",O112=""),"À corriger : date complétée manquante",IF(AND(K112&lt;&gt;"Terminé",O112&lt;&gt;""),"À corriger : statut à mettre à jour",IF(AND(I112&lt;&gt;"",G112&lt;&gt;"",I112&gt;G112),"À corriger : rappel après échéance","OK"))),"À corriger : données invalides")</f>
        <v/>
      </c>
    </row>
    <row r="113" ht="20" customHeight="1">
      <c r="A113" s="17" t="n"/>
      <c r="B113" s="18" t="n"/>
      <c r="C113" s="17" t="n"/>
      <c r="D113" s="17" t="n"/>
      <c r="E113" s="17" t="n"/>
      <c r="F113" s="17" t="n"/>
      <c r="G113" s="36" t="n"/>
      <c r="H113" s="20">
        <f>IFERROR(IF(O113&lt;&gt;"",0,IF(G113="","",G113-TODAY())),"")</f>
        <v/>
      </c>
      <c r="I113" s="37">
        <f>IFERROR(IF(G113="","",G113-'Paramètres'!$B$7),"")</f>
        <v/>
      </c>
      <c r="J113" s="22">
        <f>IFERROR(IF(O113&lt;&gt;"","Terminée",IF(G113="","À planifier",IF(G113&lt;TODAY(),"En retard",IF(G113&lt;=TODAY()+'Paramètres'!$B$6,"À échéance bientôt","À venir")))),"À corriger")</f>
        <v/>
      </c>
      <c r="K113" s="17" t="n"/>
      <c r="L113" s="17" t="n"/>
      <c r="M113" s="17" t="n"/>
      <c r="N113" s="38" t="n"/>
      <c r="O113" s="36" t="n"/>
      <c r="P113" s="17" t="n"/>
      <c r="Q113" s="18" t="n"/>
      <c r="R113" s="24">
        <f>IFERROR(IF(AND(K113="Terminé",O113=""),"À corriger : date complétée manquante",IF(AND(K113&lt;&gt;"Terminé",O113&lt;&gt;""),"À corriger : statut à mettre à jour",IF(AND(I113&lt;&gt;"",G113&lt;&gt;"",I113&gt;G113),"À corriger : rappel après échéance","OK"))),"À corriger : données invalides")</f>
        <v/>
      </c>
    </row>
    <row r="114" ht="20" customHeight="1">
      <c r="A114" s="25" t="n"/>
      <c r="B114" s="26" t="n"/>
      <c r="C114" s="25" t="n"/>
      <c r="D114" s="25" t="n"/>
      <c r="E114" s="25" t="n"/>
      <c r="F114" s="25" t="n"/>
      <c r="G114" s="39" t="n"/>
      <c r="H114" s="20">
        <f>IFERROR(IF(O114&lt;&gt;"",0,IF(G114="","",G114-TODAY())),"")</f>
        <v/>
      </c>
      <c r="I114" s="37">
        <f>IFERROR(IF(G114="","",G114-'Paramètres'!$B$7),"")</f>
        <v/>
      </c>
      <c r="J114" s="22">
        <f>IFERROR(IF(O114&lt;&gt;"","Terminée",IF(G114="","À planifier",IF(G114&lt;TODAY(),"En retard",IF(G114&lt;=TODAY()+'Paramètres'!$B$6,"À échéance bientôt","À venir")))),"À corriger")</f>
        <v/>
      </c>
      <c r="K114" s="25" t="n"/>
      <c r="L114" s="25" t="n"/>
      <c r="M114" s="25" t="n"/>
      <c r="N114" s="40" t="n"/>
      <c r="O114" s="39" t="n"/>
      <c r="P114" s="25" t="n"/>
      <c r="Q114" s="26" t="n"/>
      <c r="R114" s="24">
        <f>IFERROR(IF(AND(K114="Terminé",O114=""),"À corriger : date complétée manquante",IF(AND(K114&lt;&gt;"Terminé",O114&lt;&gt;""),"À corriger : statut à mettre à jour",IF(AND(I114&lt;&gt;"",G114&lt;&gt;"",I114&gt;G114),"À corriger : rappel après échéance","OK"))),"À corriger : données invalides")</f>
        <v/>
      </c>
    </row>
    <row r="115" ht="20" customHeight="1">
      <c r="A115" s="17" t="n"/>
      <c r="B115" s="18" t="n"/>
      <c r="C115" s="17" t="n"/>
      <c r="D115" s="17" t="n"/>
      <c r="E115" s="17" t="n"/>
      <c r="F115" s="17" t="n"/>
      <c r="G115" s="36" t="n"/>
      <c r="H115" s="20">
        <f>IFERROR(IF(O115&lt;&gt;"",0,IF(G115="","",G115-TODAY())),"")</f>
        <v/>
      </c>
      <c r="I115" s="37">
        <f>IFERROR(IF(G115="","",G115-'Paramètres'!$B$7),"")</f>
        <v/>
      </c>
      <c r="J115" s="22">
        <f>IFERROR(IF(O115&lt;&gt;"","Terminée",IF(G115="","À planifier",IF(G115&lt;TODAY(),"En retard",IF(G115&lt;=TODAY()+'Paramètres'!$B$6,"À échéance bientôt","À venir")))),"À corriger")</f>
        <v/>
      </c>
      <c r="K115" s="17" t="n"/>
      <c r="L115" s="17" t="n"/>
      <c r="M115" s="17" t="n"/>
      <c r="N115" s="38" t="n"/>
      <c r="O115" s="36" t="n"/>
      <c r="P115" s="17" t="n"/>
      <c r="Q115" s="18" t="n"/>
      <c r="R115" s="24">
        <f>IFERROR(IF(AND(K115="Terminé",O115=""),"À corriger : date complétée manquante",IF(AND(K115&lt;&gt;"Terminé",O115&lt;&gt;""),"À corriger : statut à mettre à jour",IF(AND(I115&lt;&gt;"",G115&lt;&gt;"",I115&gt;G115),"À corriger : rappel après échéance","OK"))),"À corriger : données invalides")</f>
        <v/>
      </c>
    </row>
    <row r="116" ht="20" customHeight="1">
      <c r="A116" s="25" t="n"/>
      <c r="B116" s="26" t="n"/>
      <c r="C116" s="25" t="n"/>
      <c r="D116" s="25" t="n"/>
      <c r="E116" s="25" t="n"/>
      <c r="F116" s="25" t="n"/>
      <c r="G116" s="39" t="n"/>
      <c r="H116" s="20">
        <f>IFERROR(IF(O116&lt;&gt;"",0,IF(G116="","",G116-TODAY())),"")</f>
        <v/>
      </c>
      <c r="I116" s="37">
        <f>IFERROR(IF(G116="","",G116-'Paramètres'!$B$7),"")</f>
        <v/>
      </c>
      <c r="J116" s="22">
        <f>IFERROR(IF(O116&lt;&gt;"","Terminée",IF(G116="","À planifier",IF(G116&lt;TODAY(),"En retard",IF(G116&lt;=TODAY()+'Paramètres'!$B$6,"À échéance bientôt","À venir")))),"À corriger")</f>
        <v/>
      </c>
      <c r="K116" s="25" t="n"/>
      <c r="L116" s="25" t="n"/>
      <c r="M116" s="25" t="n"/>
      <c r="N116" s="40" t="n"/>
      <c r="O116" s="39" t="n"/>
      <c r="P116" s="25" t="n"/>
      <c r="Q116" s="26" t="n"/>
      <c r="R116" s="24">
        <f>IFERROR(IF(AND(K116="Terminé",O116=""),"À corriger : date complétée manquante",IF(AND(K116&lt;&gt;"Terminé",O116&lt;&gt;""),"À corriger : statut à mettre à jour",IF(AND(I116&lt;&gt;"",G116&lt;&gt;"",I116&gt;G116),"À corriger : rappel après échéance","OK"))),"À corriger : données invalides")</f>
        <v/>
      </c>
    </row>
    <row r="117" ht="20" customHeight="1">
      <c r="A117" s="17" t="n"/>
      <c r="B117" s="18" t="n"/>
      <c r="C117" s="17" t="n"/>
      <c r="D117" s="17" t="n"/>
      <c r="E117" s="17" t="n"/>
      <c r="F117" s="17" t="n"/>
      <c r="G117" s="36" t="n"/>
      <c r="H117" s="20">
        <f>IFERROR(IF(O117&lt;&gt;"",0,IF(G117="","",G117-TODAY())),"")</f>
        <v/>
      </c>
      <c r="I117" s="37">
        <f>IFERROR(IF(G117="","",G117-'Paramètres'!$B$7),"")</f>
        <v/>
      </c>
      <c r="J117" s="22">
        <f>IFERROR(IF(O117&lt;&gt;"","Terminée",IF(G117="","À planifier",IF(G117&lt;TODAY(),"En retard",IF(G117&lt;=TODAY()+'Paramètres'!$B$6,"À échéance bientôt","À venir")))),"À corriger")</f>
        <v/>
      </c>
      <c r="K117" s="17" t="n"/>
      <c r="L117" s="17" t="n"/>
      <c r="M117" s="17" t="n"/>
      <c r="N117" s="38" t="n"/>
      <c r="O117" s="36" t="n"/>
      <c r="P117" s="17" t="n"/>
      <c r="Q117" s="18" t="n"/>
      <c r="R117" s="24">
        <f>IFERROR(IF(AND(K117="Terminé",O117=""),"À corriger : date complétée manquante",IF(AND(K117&lt;&gt;"Terminé",O117&lt;&gt;""),"À corriger : statut à mettre à jour",IF(AND(I117&lt;&gt;"",G117&lt;&gt;"",I117&gt;G117),"À corriger : rappel après échéance","OK"))),"À corriger : données invalides")</f>
        <v/>
      </c>
    </row>
    <row r="118" ht="20" customHeight="1">
      <c r="A118" s="25" t="n"/>
      <c r="B118" s="26" t="n"/>
      <c r="C118" s="25" t="n"/>
      <c r="D118" s="25" t="n"/>
      <c r="E118" s="25" t="n"/>
      <c r="F118" s="25" t="n"/>
      <c r="G118" s="39" t="n"/>
      <c r="H118" s="20">
        <f>IFERROR(IF(O118&lt;&gt;"",0,IF(G118="","",G118-TODAY())),"")</f>
        <v/>
      </c>
      <c r="I118" s="37">
        <f>IFERROR(IF(G118="","",G118-'Paramètres'!$B$7),"")</f>
        <v/>
      </c>
      <c r="J118" s="22">
        <f>IFERROR(IF(O118&lt;&gt;"","Terminée",IF(G118="","À planifier",IF(G118&lt;TODAY(),"En retard",IF(G118&lt;=TODAY()+'Paramètres'!$B$6,"À échéance bientôt","À venir")))),"À corriger")</f>
        <v/>
      </c>
      <c r="K118" s="25" t="n"/>
      <c r="L118" s="25" t="n"/>
      <c r="M118" s="25" t="n"/>
      <c r="N118" s="40" t="n"/>
      <c r="O118" s="39" t="n"/>
      <c r="P118" s="25" t="n"/>
      <c r="Q118" s="26" t="n"/>
      <c r="R118" s="24">
        <f>IFERROR(IF(AND(K118="Terminé",O118=""),"À corriger : date complétée manquante",IF(AND(K118&lt;&gt;"Terminé",O118&lt;&gt;""),"À corriger : statut à mettre à jour",IF(AND(I118&lt;&gt;"",G118&lt;&gt;"",I118&gt;G118),"À corriger : rappel après échéance","OK"))),"À corriger : données invalides")</f>
        <v/>
      </c>
    </row>
    <row r="119" ht="20" customHeight="1">
      <c r="A119" s="17" t="n"/>
      <c r="B119" s="18" t="n"/>
      <c r="C119" s="17" t="n"/>
      <c r="D119" s="17" t="n"/>
      <c r="E119" s="17" t="n"/>
      <c r="F119" s="17" t="n"/>
      <c r="G119" s="36" t="n"/>
      <c r="H119" s="20">
        <f>IFERROR(IF(O119&lt;&gt;"",0,IF(G119="","",G119-TODAY())),"")</f>
        <v/>
      </c>
      <c r="I119" s="37">
        <f>IFERROR(IF(G119="","",G119-'Paramètres'!$B$7),"")</f>
        <v/>
      </c>
      <c r="J119" s="22">
        <f>IFERROR(IF(O119&lt;&gt;"","Terminée",IF(G119="","À planifier",IF(G119&lt;TODAY(),"En retard",IF(G119&lt;=TODAY()+'Paramètres'!$B$6,"À échéance bientôt","À venir")))),"À corriger")</f>
        <v/>
      </c>
      <c r="K119" s="17" t="n"/>
      <c r="L119" s="17" t="n"/>
      <c r="M119" s="17" t="n"/>
      <c r="N119" s="38" t="n"/>
      <c r="O119" s="36" t="n"/>
      <c r="P119" s="17" t="n"/>
      <c r="Q119" s="18" t="n"/>
      <c r="R119" s="24">
        <f>IFERROR(IF(AND(K119="Terminé",O119=""),"À corriger : date complétée manquante",IF(AND(K119&lt;&gt;"Terminé",O119&lt;&gt;""),"À corriger : statut à mettre à jour",IF(AND(I119&lt;&gt;"",G119&lt;&gt;"",I119&gt;G119),"À corriger : rappel après échéance","OK"))),"À corriger : données invalides")</f>
        <v/>
      </c>
    </row>
    <row r="120" ht="20" customHeight="1">
      <c r="A120" s="25" t="n"/>
      <c r="B120" s="26" t="n"/>
      <c r="C120" s="25" t="n"/>
      <c r="D120" s="25" t="n"/>
      <c r="E120" s="25" t="n"/>
      <c r="F120" s="25" t="n"/>
      <c r="G120" s="39" t="n"/>
      <c r="H120" s="20">
        <f>IFERROR(IF(O120&lt;&gt;"",0,IF(G120="","",G120-TODAY())),"")</f>
        <v/>
      </c>
      <c r="I120" s="37">
        <f>IFERROR(IF(G120="","",G120-'Paramètres'!$B$7),"")</f>
        <v/>
      </c>
      <c r="J120" s="22">
        <f>IFERROR(IF(O120&lt;&gt;"","Terminée",IF(G120="","À planifier",IF(G120&lt;TODAY(),"En retard",IF(G120&lt;=TODAY()+'Paramètres'!$B$6,"À échéance bientôt","À venir")))),"À corriger")</f>
        <v/>
      </c>
      <c r="K120" s="25" t="n"/>
      <c r="L120" s="25" t="n"/>
      <c r="M120" s="25" t="n"/>
      <c r="N120" s="40" t="n"/>
      <c r="O120" s="39" t="n"/>
      <c r="P120" s="25" t="n"/>
      <c r="Q120" s="26" t="n"/>
      <c r="R120" s="24">
        <f>IFERROR(IF(AND(K120="Terminé",O120=""),"À corriger : date complétée manquante",IF(AND(K120&lt;&gt;"Terminé",O120&lt;&gt;""),"À corriger : statut à mettre à jour",IF(AND(I120&lt;&gt;"",G120&lt;&gt;"",I120&gt;G120),"À corriger : rappel après échéance","OK"))),"À corriger : données invalides")</f>
        <v/>
      </c>
    </row>
    <row r="121" ht="20" customHeight="1">
      <c r="A121" s="17" t="n"/>
      <c r="B121" s="18" t="n"/>
      <c r="C121" s="17" t="n"/>
      <c r="D121" s="17" t="n"/>
      <c r="E121" s="17" t="n"/>
      <c r="F121" s="17" t="n"/>
      <c r="G121" s="36" t="n"/>
      <c r="H121" s="20">
        <f>IFERROR(IF(O121&lt;&gt;"",0,IF(G121="","",G121-TODAY())),"")</f>
        <v/>
      </c>
      <c r="I121" s="37">
        <f>IFERROR(IF(G121="","",G121-'Paramètres'!$B$7),"")</f>
        <v/>
      </c>
      <c r="J121" s="22">
        <f>IFERROR(IF(O121&lt;&gt;"","Terminée",IF(G121="","À planifier",IF(G121&lt;TODAY(),"En retard",IF(G121&lt;=TODAY()+'Paramètres'!$B$6,"À échéance bientôt","À venir")))),"À corriger")</f>
        <v/>
      </c>
      <c r="K121" s="17" t="n"/>
      <c r="L121" s="17" t="n"/>
      <c r="M121" s="17" t="n"/>
      <c r="N121" s="38" t="n"/>
      <c r="O121" s="36" t="n"/>
      <c r="P121" s="17" t="n"/>
      <c r="Q121" s="18" t="n"/>
      <c r="R121" s="24">
        <f>IFERROR(IF(AND(K121="Terminé",O121=""),"À corriger : date complétée manquante",IF(AND(K121&lt;&gt;"Terminé",O121&lt;&gt;""),"À corriger : statut à mettre à jour",IF(AND(I121&lt;&gt;"",G121&lt;&gt;"",I121&gt;G121),"À corriger : rappel après échéance","OK"))),"À corriger : données invalides")</f>
        <v/>
      </c>
    </row>
    <row r="122" ht="20" customHeight="1">
      <c r="A122" s="25" t="n"/>
      <c r="B122" s="26" t="n"/>
      <c r="C122" s="25" t="n"/>
      <c r="D122" s="25" t="n"/>
      <c r="E122" s="25" t="n"/>
      <c r="F122" s="25" t="n"/>
      <c r="G122" s="39" t="n"/>
      <c r="H122" s="20">
        <f>IFERROR(IF(O122&lt;&gt;"",0,IF(G122="","",G122-TODAY())),"")</f>
        <v/>
      </c>
      <c r="I122" s="37">
        <f>IFERROR(IF(G122="","",G122-'Paramètres'!$B$7),"")</f>
        <v/>
      </c>
      <c r="J122" s="22">
        <f>IFERROR(IF(O122&lt;&gt;"","Terminée",IF(G122="","À planifier",IF(G122&lt;TODAY(),"En retard",IF(G122&lt;=TODAY()+'Paramètres'!$B$6,"À échéance bientôt","À venir")))),"À corriger")</f>
        <v/>
      </c>
      <c r="K122" s="25" t="n"/>
      <c r="L122" s="25" t="n"/>
      <c r="M122" s="25" t="n"/>
      <c r="N122" s="40" t="n"/>
      <c r="O122" s="39" t="n"/>
      <c r="P122" s="25" t="n"/>
      <c r="Q122" s="26" t="n"/>
      <c r="R122" s="24">
        <f>IFERROR(IF(AND(K122="Terminé",O122=""),"À corriger : date complétée manquante",IF(AND(K122&lt;&gt;"Terminé",O122&lt;&gt;""),"À corriger : statut à mettre à jour",IF(AND(I122&lt;&gt;"",G122&lt;&gt;"",I122&gt;G122),"À corriger : rappel après échéance","OK"))),"À corriger : données invalides")</f>
        <v/>
      </c>
    </row>
    <row r="123" ht="20" customHeight="1">
      <c r="A123" s="17" t="n"/>
      <c r="B123" s="18" t="n"/>
      <c r="C123" s="17" t="n"/>
      <c r="D123" s="17" t="n"/>
      <c r="E123" s="17" t="n"/>
      <c r="F123" s="17" t="n"/>
      <c r="G123" s="36" t="n"/>
      <c r="H123" s="20">
        <f>IFERROR(IF(O123&lt;&gt;"",0,IF(G123="","",G123-TODAY())),"")</f>
        <v/>
      </c>
      <c r="I123" s="37">
        <f>IFERROR(IF(G123="","",G123-'Paramètres'!$B$7),"")</f>
        <v/>
      </c>
      <c r="J123" s="22">
        <f>IFERROR(IF(O123&lt;&gt;"","Terminée",IF(G123="","À planifier",IF(G123&lt;TODAY(),"En retard",IF(G123&lt;=TODAY()+'Paramètres'!$B$6,"À échéance bientôt","À venir")))),"À corriger")</f>
        <v/>
      </c>
      <c r="K123" s="17" t="n"/>
      <c r="L123" s="17" t="n"/>
      <c r="M123" s="17" t="n"/>
      <c r="N123" s="38" t="n"/>
      <c r="O123" s="36" t="n"/>
      <c r="P123" s="17" t="n"/>
      <c r="Q123" s="18" t="n"/>
      <c r="R123" s="24">
        <f>IFERROR(IF(AND(K123="Terminé",O123=""),"À corriger : date complétée manquante",IF(AND(K123&lt;&gt;"Terminé",O123&lt;&gt;""),"À corriger : statut à mettre à jour",IF(AND(I123&lt;&gt;"",G123&lt;&gt;"",I123&gt;G123),"À corriger : rappel après échéance","OK"))),"À corriger : données invalides")</f>
        <v/>
      </c>
    </row>
    <row r="124" ht="20" customHeight="1">
      <c r="A124" s="25" t="n"/>
      <c r="B124" s="26" t="n"/>
      <c r="C124" s="25" t="n"/>
      <c r="D124" s="25" t="n"/>
      <c r="E124" s="25" t="n"/>
      <c r="F124" s="25" t="n"/>
      <c r="G124" s="39" t="n"/>
      <c r="H124" s="20">
        <f>IFERROR(IF(O124&lt;&gt;"",0,IF(G124="","",G124-TODAY())),"")</f>
        <v/>
      </c>
      <c r="I124" s="37">
        <f>IFERROR(IF(G124="","",G124-'Paramètres'!$B$7),"")</f>
        <v/>
      </c>
      <c r="J124" s="22">
        <f>IFERROR(IF(O124&lt;&gt;"","Terminée",IF(G124="","À planifier",IF(G124&lt;TODAY(),"En retard",IF(G124&lt;=TODAY()+'Paramètres'!$B$6,"À échéance bientôt","À venir")))),"À corriger")</f>
        <v/>
      </c>
      <c r="K124" s="25" t="n"/>
      <c r="L124" s="25" t="n"/>
      <c r="M124" s="25" t="n"/>
      <c r="N124" s="40" t="n"/>
      <c r="O124" s="39" t="n"/>
      <c r="P124" s="25" t="n"/>
      <c r="Q124" s="26" t="n"/>
      <c r="R124" s="24">
        <f>IFERROR(IF(AND(K124="Terminé",O124=""),"À corriger : date complétée manquante",IF(AND(K124&lt;&gt;"Terminé",O124&lt;&gt;""),"À corriger : statut à mettre à jour",IF(AND(I124&lt;&gt;"",G124&lt;&gt;"",I124&gt;G124),"À corriger : rappel après échéance","OK"))),"À corriger : données invalides")</f>
        <v/>
      </c>
    </row>
    <row r="125" ht="20" customHeight="1">
      <c r="A125" s="17" t="n"/>
      <c r="B125" s="18" t="n"/>
      <c r="C125" s="17" t="n"/>
      <c r="D125" s="17" t="n"/>
      <c r="E125" s="17" t="n"/>
      <c r="F125" s="17" t="n"/>
      <c r="G125" s="36" t="n"/>
      <c r="H125" s="20">
        <f>IFERROR(IF(O125&lt;&gt;"",0,IF(G125="","",G125-TODAY())),"")</f>
        <v/>
      </c>
      <c r="I125" s="37">
        <f>IFERROR(IF(G125="","",G125-'Paramètres'!$B$7),"")</f>
        <v/>
      </c>
      <c r="J125" s="22">
        <f>IFERROR(IF(O125&lt;&gt;"","Terminée",IF(G125="","À planifier",IF(G125&lt;TODAY(),"En retard",IF(G125&lt;=TODAY()+'Paramètres'!$B$6,"À échéance bientôt","À venir")))),"À corriger")</f>
        <v/>
      </c>
      <c r="K125" s="17" t="n"/>
      <c r="L125" s="17" t="n"/>
      <c r="M125" s="17" t="n"/>
      <c r="N125" s="38" t="n"/>
      <c r="O125" s="36" t="n"/>
      <c r="P125" s="17" t="n"/>
      <c r="Q125" s="18" t="n"/>
      <c r="R125" s="24">
        <f>IFERROR(IF(AND(K125="Terminé",O125=""),"À corriger : date complétée manquante",IF(AND(K125&lt;&gt;"Terminé",O125&lt;&gt;""),"À corriger : statut à mettre à jour",IF(AND(I125&lt;&gt;"",G125&lt;&gt;"",I125&gt;G125),"À corriger : rappel après échéance","OK"))),"À corriger : données invalides")</f>
        <v/>
      </c>
    </row>
    <row r="126" ht="20" customHeight="1">
      <c r="A126" s="25" t="n"/>
      <c r="B126" s="26" t="n"/>
      <c r="C126" s="25" t="n"/>
      <c r="D126" s="25" t="n"/>
      <c r="E126" s="25" t="n"/>
      <c r="F126" s="25" t="n"/>
      <c r="G126" s="39" t="n"/>
      <c r="H126" s="20">
        <f>IFERROR(IF(O126&lt;&gt;"",0,IF(G126="","",G126-TODAY())),"")</f>
        <v/>
      </c>
      <c r="I126" s="37">
        <f>IFERROR(IF(G126="","",G126-'Paramètres'!$B$7),"")</f>
        <v/>
      </c>
      <c r="J126" s="22">
        <f>IFERROR(IF(O126&lt;&gt;"","Terminée",IF(G126="","À planifier",IF(G126&lt;TODAY(),"En retard",IF(G126&lt;=TODAY()+'Paramètres'!$B$6,"À échéance bientôt","À venir")))),"À corriger")</f>
        <v/>
      </c>
      <c r="K126" s="25" t="n"/>
      <c r="L126" s="25" t="n"/>
      <c r="M126" s="25" t="n"/>
      <c r="N126" s="40" t="n"/>
      <c r="O126" s="39" t="n"/>
      <c r="P126" s="25" t="n"/>
      <c r="Q126" s="26" t="n"/>
      <c r="R126" s="24">
        <f>IFERROR(IF(AND(K126="Terminé",O126=""),"À corriger : date complétée manquante",IF(AND(K126&lt;&gt;"Terminé",O126&lt;&gt;""),"À corriger : statut à mettre à jour",IF(AND(I126&lt;&gt;"",G126&lt;&gt;"",I126&gt;G126),"À corriger : rappel après échéance","OK"))),"À corriger : données invalides")</f>
        <v/>
      </c>
    </row>
    <row r="127" ht="20" customHeight="1">
      <c r="A127" s="17" t="n"/>
      <c r="B127" s="18" t="n"/>
      <c r="C127" s="17" t="n"/>
      <c r="D127" s="17" t="n"/>
      <c r="E127" s="17" t="n"/>
      <c r="F127" s="17" t="n"/>
      <c r="G127" s="36" t="n"/>
      <c r="H127" s="20">
        <f>IFERROR(IF(O127&lt;&gt;"",0,IF(G127="","",G127-TODAY())),"")</f>
        <v/>
      </c>
      <c r="I127" s="37">
        <f>IFERROR(IF(G127="","",G127-'Paramètres'!$B$7),"")</f>
        <v/>
      </c>
      <c r="J127" s="22">
        <f>IFERROR(IF(O127&lt;&gt;"","Terminée",IF(G127="","À planifier",IF(G127&lt;TODAY(),"En retard",IF(G127&lt;=TODAY()+'Paramètres'!$B$6,"À échéance bientôt","À venir")))),"À corriger")</f>
        <v/>
      </c>
      <c r="K127" s="17" t="n"/>
      <c r="L127" s="17" t="n"/>
      <c r="M127" s="17" t="n"/>
      <c r="N127" s="38" t="n"/>
      <c r="O127" s="36" t="n"/>
      <c r="P127" s="17" t="n"/>
      <c r="Q127" s="18" t="n"/>
      <c r="R127" s="24">
        <f>IFERROR(IF(AND(K127="Terminé",O127=""),"À corriger : date complétée manquante",IF(AND(K127&lt;&gt;"Terminé",O127&lt;&gt;""),"À corriger : statut à mettre à jour",IF(AND(I127&lt;&gt;"",G127&lt;&gt;"",I127&gt;G127),"À corriger : rappel après échéance","OK"))),"À corriger : données invalides")</f>
        <v/>
      </c>
    </row>
    <row r="128" ht="20" customHeight="1">
      <c r="A128" s="25" t="n"/>
      <c r="B128" s="26" t="n"/>
      <c r="C128" s="25" t="n"/>
      <c r="D128" s="25" t="n"/>
      <c r="E128" s="25" t="n"/>
      <c r="F128" s="25" t="n"/>
      <c r="G128" s="39" t="n"/>
      <c r="H128" s="20">
        <f>IFERROR(IF(O128&lt;&gt;"",0,IF(G128="","",G128-TODAY())),"")</f>
        <v/>
      </c>
      <c r="I128" s="37">
        <f>IFERROR(IF(G128="","",G128-'Paramètres'!$B$7),"")</f>
        <v/>
      </c>
      <c r="J128" s="22">
        <f>IFERROR(IF(O128&lt;&gt;"","Terminée",IF(G128="","À planifier",IF(G128&lt;TODAY(),"En retard",IF(G128&lt;=TODAY()+'Paramètres'!$B$6,"À échéance bientôt","À venir")))),"À corriger")</f>
        <v/>
      </c>
      <c r="K128" s="25" t="n"/>
      <c r="L128" s="25" t="n"/>
      <c r="M128" s="25" t="n"/>
      <c r="N128" s="40" t="n"/>
      <c r="O128" s="39" t="n"/>
      <c r="P128" s="25" t="n"/>
      <c r="Q128" s="26" t="n"/>
      <c r="R128" s="24">
        <f>IFERROR(IF(AND(K128="Terminé",O128=""),"À corriger : date complétée manquante",IF(AND(K128&lt;&gt;"Terminé",O128&lt;&gt;""),"À corriger : statut à mettre à jour",IF(AND(I128&lt;&gt;"",G128&lt;&gt;"",I128&gt;G128),"À corriger : rappel après échéance","OK"))),"À corriger : données invalides")</f>
        <v/>
      </c>
    </row>
    <row r="129" ht="20" customHeight="1">
      <c r="A129" s="17" t="n"/>
      <c r="B129" s="18" t="n"/>
      <c r="C129" s="17" t="n"/>
      <c r="D129" s="17" t="n"/>
      <c r="E129" s="17" t="n"/>
      <c r="F129" s="17" t="n"/>
      <c r="G129" s="36" t="n"/>
      <c r="H129" s="20">
        <f>IFERROR(IF(O129&lt;&gt;"",0,IF(G129="","",G129-TODAY())),"")</f>
        <v/>
      </c>
      <c r="I129" s="37">
        <f>IFERROR(IF(G129="","",G129-'Paramètres'!$B$7),"")</f>
        <v/>
      </c>
      <c r="J129" s="22">
        <f>IFERROR(IF(O129&lt;&gt;"","Terminée",IF(G129="","À planifier",IF(G129&lt;TODAY(),"En retard",IF(G129&lt;=TODAY()+'Paramètres'!$B$6,"À échéance bientôt","À venir")))),"À corriger")</f>
        <v/>
      </c>
      <c r="K129" s="17" t="n"/>
      <c r="L129" s="17" t="n"/>
      <c r="M129" s="17" t="n"/>
      <c r="N129" s="38" t="n"/>
      <c r="O129" s="36" t="n"/>
      <c r="P129" s="17" t="n"/>
      <c r="Q129" s="18" t="n"/>
      <c r="R129" s="24">
        <f>IFERROR(IF(AND(K129="Terminé",O129=""),"À corriger : date complétée manquante",IF(AND(K129&lt;&gt;"Terminé",O129&lt;&gt;""),"À corriger : statut à mettre à jour",IF(AND(I129&lt;&gt;"",G129&lt;&gt;"",I129&gt;G129),"À corriger : rappel après échéance","OK"))),"À corriger : données invalides")</f>
        <v/>
      </c>
    </row>
    <row r="130" ht="20" customHeight="1">
      <c r="A130" s="25" t="n"/>
      <c r="B130" s="26" t="n"/>
      <c r="C130" s="25" t="n"/>
      <c r="D130" s="25" t="n"/>
      <c r="E130" s="25" t="n"/>
      <c r="F130" s="25" t="n"/>
      <c r="G130" s="39" t="n"/>
      <c r="H130" s="20">
        <f>IFERROR(IF(O130&lt;&gt;"",0,IF(G130="","",G130-TODAY())),"")</f>
        <v/>
      </c>
      <c r="I130" s="37">
        <f>IFERROR(IF(G130="","",G130-'Paramètres'!$B$7),"")</f>
        <v/>
      </c>
      <c r="J130" s="22">
        <f>IFERROR(IF(O130&lt;&gt;"","Terminée",IF(G130="","À planifier",IF(G130&lt;TODAY(),"En retard",IF(G130&lt;=TODAY()+'Paramètres'!$B$6,"À échéance bientôt","À venir")))),"À corriger")</f>
        <v/>
      </c>
      <c r="K130" s="25" t="n"/>
      <c r="L130" s="25" t="n"/>
      <c r="M130" s="25" t="n"/>
      <c r="N130" s="40" t="n"/>
      <c r="O130" s="39" t="n"/>
      <c r="P130" s="25" t="n"/>
      <c r="Q130" s="26" t="n"/>
      <c r="R130" s="24">
        <f>IFERROR(IF(AND(K130="Terminé",O130=""),"À corriger : date complétée manquante",IF(AND(K130&lt;&gt;"Terminé",O130&lt;&gt;""),"À corriger : statut à mettre à jour",IF(AND(I130&lt;&gt;"",G130&lt;&gt;"",I130&gt;G130),"À corriger : rappel après échéance","OK"))),"À corriger : données invalides")</f>
        <v/>
      </c>
    </row>
    <row r="131" ht="20" customHeight="1">
      <c r="A131" s="17" t="n"/>
      <c r="B131" s="18" t="n"/>
      <c r="C131" s="17" t="n"/>
      <c r="D131" s="17" t="n"/>
      <c r="E131" s="17" t="n"/>
      <c r="F131" s="17" t="n"/>
      <c r="G131" s="36" t="n"/>
      <c r="H131" s="20">
        <f>IFERROR(IF(O131&lt;&gt;"",0,IF(G131="","",G131-TODAY())),"")</f>
        <v/>
      </c>
      <c r="I131" s="37">
        <f>IFERROR(IF(G131="","",G131-'Paramètres'!$B$7),"")</f>
        <v/>
      </c>
      <c r="J131" s="22">
        <f>IFERROR(IF(O131&lt;&gt;"","Terminée",IF(G131="","À planifier",IF(G131&lt;TODAY(),"En retard",IF(G131&lt;=TODAY()+'Paramètres'!$B$6,"À échéance bientôt","À venir")))),"À corriger")</f>
        <v/>
      </c>
      <c r="K131" s="17" t="n"/>
      <c r="L131" s="17" t="n"/>
      <c r="M131" s="17" t="n"/>
      <c r="N131" s="38" t="n"/>
      <c r="O131" s="36" t="n"/>
      <c r="P131" s="17" t="n"/>
      <c r="Q131" s="18" t="n"/>
      <c r="R131" s="24">
        <f>IFERROR(IF(AND(K131="Terminé",O131=""),"À corriger : date complétée manquante",IF(AND(K131&lt;&gt;"Terminé",O131&lt;&gt;""),"À corriger : statut à mettre à jour",IF(AND(I131&lt;&gt;"",G131&lt;&gt;"",I131&gt;G131),"À corriger : rappel après échéance","OK"))),"À corriger : données invalides")</f>
        <v/>
      </c>
    </row>
    <row r="132" ht="20" customHeight="1">
      <c r="A132" s="25" t="n"/>
      <c r="B132" s="26" t="n"/>
      <c r="C132" s="25" t="n"/>
      <c r="D132" s="25" t="n"/>
      <c r="E132" s="25" t="n"/>
      <c r="F132" s="25" t="n"/>
      <c r="G132" s="39" t="n"/>
      <c r="H132" s="20">
        <f>IFERROR(IF(O132&lt;&gt;"",0,IF(G132="","",G132-TODAY())),"")</f>
        <v/>
      </c>
      <c r="I132" s="37">
        <f>IFERROR(IF(G132="","",G132-'Paramètres'!$B$7),"")</f>
        <v/>
      </c>
      <c r="J132" s="22">
        <f>IFERROR(IF(O132&lt;&gt;"","Terminée",IF(G132="","À planifier",IF(G132&lt;TODAY(),"En retard",IF(G132&lt;=TODAY()+'Paramètres'!$B$6,"À échéance bientôt","À venir")))),"À corriger")</f>
        <v/>
      </c>
      <c r="K132" s="25" t="n"/>
      <c r="L132" s="25" t="n"/>
      <c r="M132" s="25" t="n"/>
      <c r="N132" s="40" t="n"/>
      <c r="O132" s="39" t="n"/>
      <c r="P132" s="25" t="n"/>
      <c r="Q132" s="26" t="n"/>
      <c r="R132" s="24">
        <f>IFERROR(IF(AND(K132="Terminé",O132=""),"À corriger : date complétée manquante",IF(AND(K132&lt;&gt;"Terminé",O132&lt;&gt;""),"À corriger : statut à mettre à jour",IF(AND(I132&lt;&gt;"",G132&lt;&gt;"",I132&gt;G132),"À corriger : rappel après échéance","OK"))),"À corriger : données invalides")</f>
        <v/>
      </c>
    </row>
    <row r="133" ht="20" customHeight="1">
      <c r="A133" s="17" t="n"/>
      <c r="B133" s="18" t="n"/>
      <c r="C133" s="17" t="n"/>
      <c r="D133" s="17" t="n"/>
      <c r="E133" s="17" t="n"/>
      <c r="F133" s="17" t="n"/>
      <c r="G133" s="36" t="n"/>
      <c r="H133" s="20">
        <f>IFERROR(IF(O133&lt;&gt;"",0,IF(G133="","",G133-TODAY())),"")</f>
        <v/>
      </c>
      <c r="I133" s="37">
        <f>IFERROR(IF(G133="","",G133-'Paramètres'!$B$7),"")</f>
        <v/>
      </c>
      <c r="J133" s="22">
        <f>IFERROR(IF(O133&lt;&gt;"","Terminée",IF(G133="","À planifier",IF(G133&lt;TODAY(),"En retard",IF(G133&lt;=TODAY()+'Paramètres'!$B$6,"À échéance bientôt","À venir")))),"À corriger")</f>
        <v/>
      </c>
      <c r="K133" s="17" t="n"/>
      <c r="L133" s="17" t="n"/>
      <c r="M133" s="17" t="n"/>
      <c r="N133" s="38" t="n"/>
      <c r="O133" s="36" t="n"/>
      <c r="P133" s="17" t="n"/>
      <c r="Q133" s="18" t="n"/>
      <c r="R133" s="24">
        <f>IFERROR(IF(AND(K133="Terminé",O133=""),"À corriger : date complétée manquante",IF(AND(K133&lt;&gt;"Terminé",O133&lt;&gt;""),"À corriger : statut à mettre à jour",IF(AND(I133&lt;&gt;"",G133&lt;&gt;"",I133&gt;G133),"À corriger : rappel après échéance","OK"))),"À corriger : données invalides")</f>
        <v/>
      </c>
    </row>
    <row r="134" ht="20" customHeight="1">
      <c r="A134" s="25" t="n"/>
      <c r="B134" s="26" t="n"/>
      <c r="C134" s="25" t="n"/>
      <c r="D134" s="25" t="n"/>
      <c r="E134" s="25" t="n"/>
      <c r="F134" s="25" t="n"/>
      <c r="G134" s="39" t="n"/>
      <c r="H134" s="20">
        <f>IFERROR(IF(O134&lt;&gt;"",0,IF(G134="","",G134-TODAY())),"")</f>
        <v/>
      </c>
      <c r="I134" s="37">
        <f>IFERROR(IF(G134="","",G134-'Paramètres'!$B$7),"")</f>
        <v/>
      </c>
      <c r="J134" s="22">
        <f>IFERROR(IF(O134&lt;&gt;"","Terminée",IF(G134="","À planifier",IF(G134&lt;TODAY(),"En retard",IF(G134&lt;=TODAY()+'Paramètres'!$B$6,"À échéance bientôt","À venir")))),"À corriger")</f>
        <v/>
      </c>
      <c r="K134" s="25" t="n"/>
      <c r="L134" s="25" t="n"/>
      <c r="M134" s="25" t="n"/>
      <c r="N134" s="40" t="n"/>
      <c r="O134" s="39" t="n"/>
      <c r="P134" s="25" t="n"/>
      <c r="Q134" s="26" t="n"/>
      <c r="R134" s="24">
        <f>IFERROR(IF(AND(K134="Terminé",O134=""),"À corriger : date complétée manquante",IF(AND(K134&lt;&gt;"Terminé",O134&lt;&gt;""),"À corriger : statut à mettre à jour",IF(AND(I134&lt;&gt;"",G134&lt;&gt;"",I134&gt;G134),"À corriger : rappel après échéance","OK"))),"À corriger : données invalides")</f>
        <v/>
      </c>
    </row>
    <row r="135" ht="20" customHeight="1">
      <c r="A135" s="17" t="n"/>
      <c r="B135" s="18" t="n"/>
      <c r="C135" s="17" t="n"/>
      <c r="D135" s="17" t="n"/>
      <c r="E135" s="17" t="n"/>
      <c r="F135" s="17" t="n"/>
      <c r="G135" s="36" t="n"/>
      <c r="H135" s="20">
        <f>IFERROR(IF(O135&lt;&gt;"",0,IF(G135="","",G135-TODAY())),"")</f>
        <v/>
      </c>
      <c r="I135" s="37">
        <f>IFERROR(IF(G135="","",G135-'Paramètres'!$B$7),"")</f>
        <v/>
      </c>
      <c r="J135" s="22">
        <f>IFERROR(IF(O135&lt;&gt;"","Terminée",IF(G135="","À planifier",IF(G135&lt;TODAY(),"En retard",IF(G135&lt;=TODAY()+'Paramètres'!$B$6,"À échéance bientôt","À venir")))),"À corriger")</f>
        <v/>
      </c>
      <c r="K135" s="17" t="n"/>
      <c r="L135" s="17" t="n"/>
      <c r="M135" s="17" t="n"/>
      <c r="N135" s="38" t="n"/>
      <c r="O135" s="36" t="n"/>
      <c r="P135" s="17" t="n"/>
      <c r="Q135" s="18" t="n"/>
      <c r="R135" s="24">
        <f>IFERROR(IF(AND(K135="Terminé",O135=""),"À corriger : date complétée manquante",IF(AND(K135&lt;&gt;"Terminé",O135&lt;&gt;""),"À corriger : statut à mettre à jour",IF(AND(I135&lt;&gt;"",G135&lt;&gt;"",I135&gt;G135),"À corriger : rappel après échéance","OK"))),"À corriger : données invalides")</f>
        <v/>
      </c>
    </row>
    <row r="136" ht="20" customHeight="1">
      <c r="A136" s="25" t="n"/>
      <c r="B136" s="26" t="n"/>
      <c r="C136" s="25" t="n"/>
      <c r="D136" s="25" t="n"/>
      <c r="E136" s="25" t="n"/>
      <c r="F136" s="25" t="n"/>
      <c r="G136" s="39" t="n"/>
      <c r="H136" s="20">
        <f>IFERROR(IF(O136&lt;&gt;"",0,IF(G136="","",G136-TODAY())),"")</f>
        <v/>
      </c>
      <c r="I136" s="37">
        <f>IFERROR(IF(G136="","",G136-'Paramètres'!$B$7),"")</f>
        <v/>
      </c>
      <c r="J136" s="22">
        <f>IFERROR(IF(O136&lt;&gt;"","Terminée",IF(G136="","À planifier",IF(G136&lt;TODAY(),"En retard",IF(G136&lt;=TODAY()+'Paramètres'!$B$6,"À échéance bientôt","À venir")))),"À corriger")</f>
        <v/>
      </c>
      <c r="K136" s="25" t="n"/>
      <c r="L136" s="25" t="n"/>
      <c r="M136" s="25" t="n"/>
      <c r="N136" s="40" t="n"/>
      <c r="O136" s="39" t="n"/>
      <c r="P136" s="25" t="n"/>
      <c r="Q136" s="26" t="n"/>
      <c r="R136" s="24">
        <f>IFERROR(IF(AND(K136="Terminé",O136=""),"À corriger : date complétée manquante",IF(AND(K136&lt;&gt;"Terminé",O136&lt;&gt;""),"À corriger : statut à mettre à jour",IF(AND(I136&lt;&gt;"",G136&lt;&gt;"",I136&gt;G136),"À corriger : rappel après échéance","OK"))),"À corriger : données invalides")</f>
        <v/>
      </c>
    </row>
    <row r="137" ht="20" customHeight="1">
      <c r="A137" s="17" t="n"/>
      <c r="B137" s="18" t="n"/>
      <c r="C137" s="17" t="n"/>
      <c r="D137" s="17" t="n"/>
      <c r="E137" s="17" t="n"/>
      <c r="F137" s="17" t="n"/>
      <c r="G137" s="36" t="n"/>
      <c r="H137" s="20">
        <f>IFERROR(IF(O137&lt;&gt;"",0,IF(G137="","",G137-TODAY())),"")</f>
        <v/>
      </c>
      <c r="I137" s="37">
        <f>IFERROR(IF(G137="","",G137-'Paramètres'!$B$7),"")</f>
        <v/>
      </c>
      <c r="J137" s="22">
        <f>IFERROR(IF(O137&lt;&gt;"","Terminée",IF(G137="","À planifier",IF(G137&lt;TODAY(),"En retard",IF(G137&lt;=TODAY()+'Paramètres'!$B$6,"À échéance bientôt","À venir")))),"À corriger")</f>
        <v/>
      </c>
      <c r="K137" s="17" t="n"/>
      <c r="L137" s="17" t="n"/>
      <c r="M137" s="17" t="n"/>
      <c r="N137" s="38" t="n"/>
      <c r="O137" s="36" t="n"/>
      <c r="P137" s="17" t="n"/>
      <c r="Q137" s="18" t="n"/>
      <c r="R137" s="24">
        <f>IFERROR(IF(AND(K137="Terminé",O137=""),"À corriger : date complétée manquante",IF(AND(K137&lt;&gt;"Terminé",O137&lt;&gt;""),"À corriger : statut à mettre à jour",IF(AND(I137&lt;&gt;"",G137&lt;&gt;"",I137&gt;G137),"À corriger : rappel après échéance","OK"))),"À corriger : données invalides")</f>
        <v/>
      </c>
    </row>
    <row r="138" ht="20" customHeight="1">
      <c r="A138" s="25" t="n"/>
      <c r="B138" s="26" t="n"/>
      <c r="C138" s="25" t="n"/>
      <c r="D138" s="25" t="n"/>
      <c r="E138" s="25" t="n"/>
      <c r="F138" s="25" t="n"/>
      <c r="G138" s="39" t="n"/>
      <c r="H138" s="20">
        <f>IFERROR(IF(O138&lt;&gt;"",0,IF(G138="","",G138-TODAY())),"")</f>
        <v/>
      </c>
      <c r="I138" s="37">
        <f>IFERROR(IF(G138="","",G138-'Paramètres'!$B$7),"")</f>
        <v/>
      </c>
      <c r="J138" s="22">
        <f>IFERROR(IF(O138&lt;&gt;"","Terminée",IF(G138="","À planifier",IF(G138&lt;TODAY(),"En retard",IF(G138&lt;=TODAY()+'Paramètres'!$B$6,"À échéance bientôt","À venir")))),"À corriger")</f>
        <v/>
      </c>
      <c r="K138" s="25" t="n"/>
      <c r="L138" s="25" t="n"/>
      <c r="M138" s="25" t="n"/>
      <c r="N138" s="40" t="n"/>
      <c r="O138" s="39" t="n"/>
      <c r="P138" s="25" t="n"/>
      <c r="Q138" s="26" t="n"/>
      <c r="R138" s="24">
        <f>IFERROR(IF(AND(K138="Terminé",O138=""),"À corriger : date complétée manquante",IF(AND(K138&lt;&gt;"Terminé",O138&lt;&gt;""),"À corriger : statut à mettre à jour",IF(AND(I138&lt;&gt;"",G138&lt;&gt;"",I138&gt;G138),"À corriger : rappel après échéance","OK"))),"À corriger : données invalides")</f>
        <v/>
      </c>
    </row>
    <row r="139" ht="20" customHeight="1">
      <c r="A139" s="17" t="n"/>
      <c r="B139" s="18" t="n"/>
      <c r="C139" s="17" t="n"/>
      <c r="D139" s="17" t="n"/>
      <c r="E139" s="17" t="n"/>
      <c r="F139" s="17" t="n"/>
      <c r="G139" s="36" t="n"/>
      <c r="H139" s="20">
        <f>IFERROR(IF(O139&lt;&gt;"",0,IF(G139="","",G139-TODAY())),"")</f>
        <v/>
      </c>
      <c r="I139" s="37">
        <f>IFERROR(IF(G139="","",G139-'Paramètres'!$B$7),"")</f>
        <v/>
      </c>
      <c r="J139" s="22">
        <f>IFERROR(IF(O139&lt;&gt;"","Terminée",IF(G139="","À planifier",IF(G139&lt;TODAY(),"En retard",IF(G139&lt;=TODAY()+'Paramètres'!$B$6,"À échéance bientôt","À venir")))),"À corriger")</f>
        <v/>
      </c>
      <c r="K139" s="17" t="n"/>
      <c r="L139" s="17" t="n"/>
      <c r="M139" s="17" t="n"/>
      <c r="N139" s="38" t="n"/>
      <c r="O139" s="36" t="n"/>
      <c r="P139" s="17" t="n"/>
      <c r="Q139" s="18" t="n"/>
      <c r="R139" s="24">
        <f>IFERROR(IF(AND(K139="Terminé",O139=""),"À corriger : date complétée manquante",IF(AND(K139&lt;&gt;"Terminé",O139&lt;&gt;""),"À corriger : statut à mettre à jour",IF(AND(I139&lt;&gt;"",G139&lt;&gt;"",I139&gt;G139),"À corriger : rappel après échéance","OK"))),"À corriger : données invalides")</f>
        <v/>
      </c>
    </row>
    <row r="140" ht="20" customHeight="1">
      <c r="A140" s="25" t="n"/>
      <c r="B140" s="26" t="n"/>
      <c r="C140" s="25" t="n"/>
      <c r="D140" s="25" t="n"/>
      <c r="E140" s="25" t="n"/>
      <c r="F140" s="25" t="n"/>
      <c r="G140" s="39" t="n"/>
      <c r="H140" s="20">
        <f>IFERROR(IF(O140&lt;&gt;"",0,IF(G140="","",G140-TODAY())),"")</f>
        <v/>
      </c>
      <c r="I140" s="37">
        <f>IFERROR(IF(G140="","",G140-'Paramètres'!$B$7),"")</f>
        <v/>
      </c>
      <c r="J140" s="22">
        <f>IFERROR(IF(O140&lt;&gt;"","Terminée",IF(G140="","À planifier",IF(G140&lt;TODAY(),"En retard",IF(G140&lt;=TODAY()+'Paramètres'!$B$6,"À échéance bientôt","À venir")))),"À corriger")</f>
        <v/>
      </c>
      <c r="K140" s="25" t="n"/>
      <c r="L140" s="25" t="n"/>
      <c r="M140" s="25" t="n"/>
      <c r="N140" s="40" t="n"/>
      <c r="O140" s="39" t="n"/>
      <c r="P140" s="25" t="n"/>
      <c r="Q140" s="26" t="n"/>
      <c r="R140" s="24">
        <f>IFERROR(IF(AND(K140="Terminé",O140=""),"À corriger : date complétée manquante",IF(AND(K140&lt;&gt;"Terminé",O140&lt;&gt;""),"À corriger : statut à mettre à jour",IF(AND(I140&lt;&gt;"",G140&lt;&gt;"",I140&gt;G140),"À corriger : rappel après échéance","OK"))),"À corriger : données invalides")</f>
        <v/>
      </c>
    </row>
    <row r="141" ht="20" customHeight="1">
      <c r="A141" s="17" t="n"/>
      <c r="B141" s="18" t="n"/>
      <c r="C141" s="17" t="n"/>
      <c r="D141" s="17" t="n"/>
      <c r="E141" s="17" t="n"/>
      <c r="F141" s="17" t="n"/>
      <c r="G141" s="36" t="n"/>
      <c r="H141" s="20">
        <f>IFERROR(IF(O141&lt;&gt;"",0,IF(G141="","",G141-TODAY())),"")</f>
        <v/>
      </c>
      <c r="I141" s="37">
        <f>IFERROR(IF(G141="","",G141-'Paramètres'!$B$7),"")</f>
        <v/>
      </c>
      <c r="J141" s="22">
        <f>IFERROR(IF(O141&lt;&gt;"","Terminée",IF(G141="","À planifier",IF(G141&lt;TODAY(),"En retard",IF(G141&lt;=TODAY()+'Paramètres'!$B$6,"À échéance bientôt","À venir")))),"À corriger")</f>
        <v/>
      </c>
      <c r="K141" s="17" t="n"/>
      <c r="L141" s="17" t="n"/>
      <c r="M141" s="17" t="n"/>
      <c r="N141" s="38" t="n"/>
      <c r="O141" s="36" t="n"/>
      <c r="P141" s="17" t="n"/>
      <c r="Q141" s="18" t="n"/>
      <c r="R141" s="24">
        <f>IFERROR(IF(AND(K141="Terminé",O141=""),"À corriger : date complétée manquante",IF(AND(K141&lt;&gt;"Terminé",O141&lt;&gt;""),"À corriger : statut à mettre à jour",IF(AND(I141&lt;&gt;"",G141&lt;&gt;"",I141&gt;G141),"À corriger : rappel après échéance","OK"))),"À corriger : données invalides")</f>
        <v/>
      </c>
    </row>
    <row r="142" ht="20" customHeight="1">
      <c r="A142" s="25" t="n"/>
      <c r="B142" s="26" t="n"/>
      <c r="C142" s="25" t="n"/>
      <c r="D142" s="25" t="n"/>
      <c r="E142" s="25" t="n"/>
      <c r="F142" s="25" t="n"/>
      <c r="G142" s="39" t="n"/>
      <c r="H142" s="20">
        <f>IFERROR(IF(O142&lt;&gt;"",0,IF(G142="","",G142-TODAY())),"")</f>
        <v/>
      </c>
      <c r="I142" s="37">
        <f>IFERROR(IF(G142="","",G142-'Paramètres'!$B$7),"")</f>
        <v/>
      </c>
      <c r="J142" s="22">
        <f>IFERROR(IF(O142&lt;&gt;"","Terminée",IF(G142="","À planifier",IF(G142&lt;TODAY(),"En retard",IF(G142&lt;=TODAY()+'Paramètres'!$B$6,"À échéance bientôt","À venir")))),"À corriger")</f>
        <v/>
      </c>
      <c r="K142" s="25" t="n"/>
      <c r="L142" s="25" t="n"/>
      <c r="M142" s="25" t="n"/>
      <c r="N142" s="40" t="n"/>
      <c r="O142" s="39" t="n"/>
      <c r="P142" s="25" t="n"/>
      <c r="Q142" s="26" t="n"/>
      <c r="R142" s="24">
        <f>IFERROR(IF(AND(K142="Terminé",O142=""),"À corriger : date complétée manquante",IF(AND(K142&lt;&gt;"Terminé",O142&lt;&gt;""),"À corriger : statut à mettre à jour",IF(AND(I142&lt;&gt;"",G142&lt;&gt;"",I142&gt;G142),"À corriger : rappel après échéance","OK"))),"À corriger : données invalides")</f>
        <v/>
      </c>
    </row>
    <row r="143" ht="20" customHeight="1">
      <c r="A143" s="17" t="n"/>
      <c r="B143" s="18" t="n"/>
      <c r="C143" s="17" t="n"/>
      <c r="D143" s="17" t="n"/>
      <c r="E143" s="17" t="n"/>
      <c r="F143" s="17" t="n"/>
      <c r="G143" s="36" t="n"/>
      <c r="H143" s="20">
        <f>IFERROR(IF(O143&lt;&gt;"",0,IF(G143="","",G143-TODAY())),"")</f>
        <v/>
      </c>
      <c r="I143" s="37">
        <f>IFERROR(IF(G143="","",G143-'Paramètres'!$B$7),"")</f>
        <v/>
      </c>
      <c r="J143" s="22">
        <f>IFERROR(IF(O143&lt;&gt;"","Terminée",IF(G143="","À planifier",IF(G143&lt;TODAY(),"En retard",IF(G143&lt;=TODAY()+'Paramètres'!$B$6,"À échéance bientôt","À venir")))),"À corriger")</f>
        <v/>
      </c>
      <c r="K143" s="17" t="n"/>
      <c r="L143" s="17" t="n"/>
      <c r="M143" s="17" t="n"/>
      <c r="N143" s="38" t="n"/>
      <c r="O143" s="36" t="n"/>
      <c r="P143" s="17" t="n"/>
      <c r="Q143" s="18" t="n"/>
      <c r="R143" s="24">
        <f>IFERROR(IF(AND(K143="Terminé",O143=""),"À corriger : date complétée manquante",IF(AND(K143&lt;&gt;"Terminé",O143&lt;&gt;""),"À corriger : statut à mettre à jour",IF(AND(I143&lt;&gt;"",G143&lt;&gt;"",I143&gt;G143),"À corriger : rappel après échéance","OK"))),"À corriger : données invalides")</f>
        <v/>
      </c>
    </row>
    <row r="144" ht="20" customHeight="1">
      <c r="A144" s="25" t="n"/>
      <c r="B144" s="26" t="n"/>
      <c r="C144" s="25" t="n"/>
      <c r="D144" s="25" t="n"/>
      <c r="E144" s="25" t="n"/>
      <c r="F144" s="25" t="n"/>
      <c r="G144" s="39" t="n"/>
      <c r="H144" s="20">
        <f>IFERROR(IF(O144&lt;&gt;"",0,IF(G144="","",G144-TODAY())),"")</f>
        <v/>
      </c>
      <c r="I144" s="37">
        <f>IFERROR(IF(G144="","",G144-'Paramètres'!$B$7),"")</f>
        <v/>
      </c>
      <c r="J144" s="22">
        <f>IFERROR(IF(O144&lt;&gt;"","Terminée",IF(G144="","À planifier",IF(G144&lt;TODAY(),"En retard",IF(G144&lt;=TODAY()+'Paramètres'!$B$6,"À échéance bientôt","À venir")))),"À corriger")</f>
        <v/>
      </c>
      <c r="K144" s="25" t="n"/>
      <c r="L144" s="25" t="n"/>
      <c r="M144" s="25" t="n"/>
      <c r="N144" s="40" t="n"/>
      <c r="O144" s="39" t="n"/>
      <c r="P144" s="25" t="n"/>
      <c r="Q144" s="26" t="n"/>
      <c r="R144" s="24">
        <f>IFERROR(IF(AND(K144="Terminé",O144=""),"À corriger : date complétée manquante",IF(AND(K144&lt;&gt;"Terminé",O144&lt;&gt;""),"À corriger : statut à mettre à jour",IF(AND(I144&lt;&gt;"",G144&lt;&gt;"",I144&gt;G144),"À corriger : rappel après échéance","OK"))),"À corriger : données invalides")</f>
        <v/>
      </c>
    </row>
    <row r="145" ht="20" customHeight="1">
      <c r="A145" s="17" t="n"/>
      <c r="B145" s="18" t="n"/>
      <c r="C145" s="17" t="n"/>
      <c r="D145" s="17" t="n"/>
      <c r="E145" s="17" t="n"/>
      <c r="F145" s="17" t="n"/>
      <c r="G145" s="36" t="n"/>
      <c r="H145" s="20">
        <f>IFERROR(IF(O145&lt;&gt;"",0,IF(G145="","",G145-TODAY())),"")</f>
        <v/>
      </c>
      <c r="I145" s="37">
        <f>IFERROR(IF(G145="","",G145-'Paramètres'!$B$7),"")</f>
        <v/>
      </c>
      <c r="J145" s="22">
        <f>IFERROR(IF(O145&lt;&gt;"","Terminée",IF(G145="","À planifier",IF(G145&lt;TODAY(),"En retard",IF(G145&lt;=TODAY()+'Paramètres'!$B$6,"À échéance bientôt","À venir")))),"À corriger")</f>
        <v/>
      </c>
      <c r="K145" s="17" t="n"/>
      <c r="L145" s="17" t="n"/>
      <c r="M145" s="17" t="n"/>
      <c r="N145" s="38" t="n"/>
      <c r="O145" s="36" t="n"/>
      <c r="P145" s="17" t="n"/>
      <c r="Q145" s="18" t="n"/>
      <c r="R145" s="24">
        <f>IFERROR(IF(AND(K145="Terminé",O145=""),"À corriger : date complétée manquante",IF(AND(K145&lt;&gt;"Terminé",O145&lt;&gt;""),"À corriger : statut à mettre à jour",IF(AND(I145&lt;&gt;"",G145&lt;&gt;"",I145&gt;G145),"À corriger : rappel après échéance","OK"))),"À corriger : données invalides")</f>
        <v/>
      </c>
    </row>
    <row r="146" ht="20" customHeight="1">
      <c r="A146" s="25" t="n"/>
      <c r="B146" s="26" t="n"/>
      <c r="C146" s="25" t="n"/>
      <c r="D146" s="25" t="n"/>
      <c r="E146" s="25" t="n"/>
      <c r="F146" s="25" t="n"/>
      <c r="G146" s="39" t="n"/>
      <c r="H146" s="20">
        <f>IFERROR(IF(O146&lt;&gt;"",0,IF(G146="","",G146-TODAY())),"")</f>
        <v/>
      </c>
      <c r="I146" s="37">
        <f>IFERROR(IF(G146="","",G146-'Paramètres'!$B$7),"")</f>
        <v/>
      </c>
      <c r="J146" s="22">
        <f>IFERROR(IF(O146&lt;&gt;"","Terminée",IF(G146="","À planifier",IF(G146&lt;TODAY(),"En retard",IF(G146&lt;=TODAY()+'Paramètres'!$B$6,"À échéance bientôt","À venir")))),"À corriger")</f>
        <v/>
      </c>
      <c r="K146" s="25" t="n"/>
      <c r="L146" s="25" t="n"/>
      <c r="M146" s="25" t="n"/>
      <c r="N146" s="40" t="n"/>
      <c r="O146" s="39" t="n"/>
      <c r="P146" s="25" t="n"/>
      <c r="Q146" s="26" t="n"/>
      <c r="R146" s="24">
        <f>IFERROR(IF(AND(K146="Terminé",O146=""),"À corriger : date complétée manquante",IF(AND(K146&lt;&gt;"Terminé",O146&lt;&gt;""),"À corriger : statut à mettre à jour",IF(AND(I146&lt;&gt;"",G146&lt;&gt;"",I146&gt;G146),"À corriger : rappel après échéance","OK"))),"À corriger : données invalides")</f>
        <v/>
      </c>
    </row>
    <row r="147" ht="20" customHeight="1">
      <c r="A147" s="17" t="n"/>
      <c r="B147" s="18" t="n"/>
      <c r="C147" s="17" t="n"/>
      <c r="D147" s="17" t="n"/>
      <c r="E147" s="17" t="n"/>
      <c r="F147" s="17" t="n"/>
      <c r="G147" s="36" t="n"/>
      <c r="H147" s="20">
        <f>IFERROR(IF(O147&lt;&gt;"",0,IF(G147="","",G147-TODAY())),"")</f>
        <v/>
      </c>
      <c r="I147" s="37">
        <f>IFERROR(IF(G147="","",G147-'Paramètres'!$B$7),"")</f>
        <v/>
      </c>
      <c r="J147" s="22">
        <f>IFERROR(IF(O147&lt;&gt;"","Terminée",IF(G147="","À planifier",IF(G147&lt;TODAY(),"En retard",IF(G147&lt;=TODAY()+'Paramètres'!$B$6,"À échéance bientôt","À venir")))),"À corriger")</f>
        <v/>
      </c>
      <c r="K147" s="17" t="n"/>
      <c r="L147" s="17" t="n"/>
      <c r="M147" s="17" t="n"/>
      <c r="N147" s="38" t="n"/>
      <c r="O147" s="36" t="n"/>
      <c r="P147" s="17" t="n"/>
      <c r="Q147" s="18" t="n"/>
      <c r="R147" s="24">
        <f>IFERROR(IF(AND(K147="Terminé",O147=""),"À corriger : date complétée manquante",IF(AND(K147&lt;&gt;"Terminé",O147&lt;&gt;""),"À corriger : statut à mettre à jour",IF(AND(I147&lt;&gt;"",G147&lt;&gt;"",I147&gt;G147),"À corriger : rappel après échéance","OK"))),"À corriger : données invalides")</f>
        <v/>
      </c>
    </row>
    <row r="148" ht="20" customHeight="1">
      <c r="A148" s="25" t="n"/>
      <c r="B148" s="26" t="n"/>
      <c r="C148" s="25" t="n"/>
      <c r="D148" s="25" t="n"/>
      <c r="E148" s="25" t="n"/>
      <c r="F148" s="25" t="n"/>
      <c r="G148" s="39" t="n"/>
      <c r="H148" s="20">
        <f>IFERROR(IF(O148&lt;&gt;"",0,IF(G148="","",G148-TODAY())),"")</f>
        <v/>
      </c>
      <c r="I148" s="37">
        <f>IFERROR(IF(G148="","",G148-'Paramètres'!$B$7),"")</f>
        <v/>
      </c>
      <c r="J148" s="22">
        <f>IFERROR(IF(O148&lt;&gt;"","Terminée",IF(G148="","À planifier",IF(G148&lt;TODAY(),"En retard",IF(G148&lt;=TODAY()+'Paramètres'!$B$6,"À échéance bientôt","À venir")))),"À corriger")</f>
        <v/>
      </c>
      <c r="K148" s="25" t="n"/>
      <c r="L148" s="25" t="n"/>
      <c r="M148" s="25" t="n"/>
      <c r="N148" s="40" t="n"/>
      <c r="O148" s="39" t="n"/>
      <c r="P148" s="25" t="n"/>
      <c r="Q148" s="26" t="n"/>
      <c r="R148" s="24">
        <f>IFERROR(IF(AND(K148="Terminé",O148=""),"À corriger : date complétée manquante",IF(AND(K148&lt;&gt;"Terminé",O148&lt;&gt;""),"À corriger : statut à mettre à jour",IF(AND(I148&lt;&gt;"",G148&lt;&gt;"",I148&gt;G148),"À corriger : rappel après échéance","OK"))),"À corriger : données invalides")</f>
        <v/>
      </c>
    </row>
    <row r="149" ht="20" customHeight="1">
      <c r="A149" s="17" t="n"/>
      <c r="B149" s="18" t="n"/>
      <c r="C149" s="17" t="n"/>
      <c r="D149" s="17" t="n"/>
      <c r="E149" s="17" t="n"/>
      <c r="F149" s="17" t="n"/>
      <c r="G149" s="36" t="n"/>
      <c r="H149" s="20">
        <f>IFERROR(IF(O149&lt;&gt;"",0,IF(G149="","",G149-TODAY())),"")</f>
        <v/>
      </c>
      <c r="I149" s="37">
        <f>IFERROR(IF(G149="","",G149-'Paramètres'!$B$7),"")</f>
        <v/>
      </c>
      <c r="J149" s="22">
        <f>IFERROR(IF(O149&lt;&gt;"","Terminée",IF(G149="","À planifier",IF(G149&lt;TODAY(),"En retard",IF(G149&lt;=TODAY()+'Paramètres'!$B$6,"À échéance bientôt","À venir")))),"À corriger")</f>
        <v/>
      </c>
      <c r="K149" s="17" t="n"/>
      <c r="L149" s="17" t="n"/>
      <c r="M149" s="17" t="n"/>
      <c r="N149" s="38" t="n"/>
      <c r="O149" s="36" t="n"/>
      <c r="P149" s="17" t="n"/>
      <c r="Q149" s="18" t="n"/>
      <c r="R149" s="24">
        <f>IFERROR(IF(AND(K149="Terminé",O149=""),"À corriger : date complétée manquante",IF(AND(K149&lt;&gt;"Terminé",O149&lt;&gt;""),"À corriger : statut à mettre à jour",IF(AND(I149&lt;&gt;"",G149&lt;&gt;"",I149&gt;G149),"À corriger : rappel après échéance","OK"))),"À corriger : données invalides")</f>
        <v/>
      </c>
    </row>
    <row r="150" ht="20" customHeight="1">
      <c r="A150" s="25" t="n"/>
      <c r="B150" s="26" t="n"/>
      <c r="C150" s="25" t="n"/>
      <c r="D150" s="25" t="n"/>
      <c r="E150" s="25" t="n"/>
      <c r="F150" s="25" t="n"/>
      <c r="G150" s="39" t="n"/>
      <c r="H150" s="20">
        <f>IFERROR(IF(O150&lt;&gt;"",0,IF(G150="","",G150-TODAY())),"")</f>
        <v/>
      </c>
      <c r="I150" s="37">
        <f>IFERROR(IF(G150="","",G150-'Paramètres'!$B$7),"")</f>
        <v/>
      </c>
      <c r="J150" s="22">
        <f>IFERROR(IF(O150&lt;&gt;"","Terminée",IF(G150="","À planifier",IF(G150&lt;TODAY(),"En retard",IF(G150&lt;=TODAY()+'Paramètres'!$B$6,"À échéance bientôt","À venir")))),"À corriger")</f>
        <v/>
      </c>
      <c r="K150" s="25" t="n"/>
      <c r="L150" s="25" t="n"/>
      <c r="M150" s="25" t="n"/>
      <c r="N150" s="40" t="n"/>
      <c r="O150" s="39" t="n"/>
      <c r="P150" s="25" t="n"/>
      <c r="Q150" s="26" t="n"/>
      <c r="R150" s="24">
        <f>IFERROR(IF(AND(K150="Terminé",O150=""),"À corriger : date complétée manquante",IF(AND(K150&lt;&gt;"Terminé",O150&lt;&gt;""),"À corriger : statut à mettre à jour",IF(AND(I150&lt;&gt;"",G150&lt;&gt;"",I150&gt;G150),"À corriger : rappel après échéance","OK"))),"À corriger : données invalides")</f>
        <v/>
      </c>
    </row>
    <row r="151" ht="20" customHeight="1">
      <c r="A151" s="17" t="n"/>
      <c r="B151" s="18" t="n"/>
      <c r="C151" s="17" t="n"/>
      <c r="D151" s="17" t="n"/>
      <c r="E151" s="17" t="n"/>
      <c r="F151" s="17" t="n"/>
      <c r="G151" s="36" t="n"/>
      <c r="H151" s="20">
        <f>IFERROR(IF(O151&lt;&gt;"",0,IF(G151="","",G151-TODAY())),"")</f>
        <v/>
      </c>
      <c r="I151" s="37">
        <f>IFERROR(IF(G151="","",G151-'Paramètres'!$B$7),"")</f>
        <v/>
      </c>
      <c r="J151" s="22">
        <f>IFERROR(IF(O151&lt;&gt;"","Terminée",IF(G151="","À planifier",IF(G151&lt;TODAY(),"En retard",IF(G151&lt;=TODAY()+'Paramètres'!$B$6,"À échéance bientôt","À venir")))),"À corriger")</f>
        <v/>
      </c>
      <c r="K151" s="17" t="n"/>
      <c r="L151" s="17" t="n"/>
      <c r="M151" s="17" t="n"/>
      <c r="N151" s="38" t="n"/>
      <c r="O151" s="36" t="n"/>
      <c r="P151" s="17" t="n"/>
      <c r="Q151" s="18" t="n"/>
      <c r="R151" s="24">
        <f>IFERROR(IF(AND(K151="Terminé",O151=""),"À corriger : date complétée manquante",IF(AND(K151&lt;&gt;"Terminé",O151&lt;&gt;""),"À corriger : statut à mettre à jour",IF(AND(I151&lt;&gt;"",G151&lt;&gt;"",I151&gt;G151),"À corriger : rappel après échéance","OK"))),"À corriger : données invalides")</f>
        <v/>
      </c>
    </row>
    <row r="152" ht="20" customHeight="1">
      <c r="A152" s="25" t="n"/>
      <c r="B152" s="26" t="n"/>
      <c r="C152" s="25" t="n"/>
      <c r="D152" s="25" t="n"/>
      <c r="E152" s="25" t="n"/>
      <c r="F152" s="25" t="n"/>
      <c r="G152" s="39" t="n"/>
      <c r="H152" s="20">
        <f>IFERROR(IF(O152&lt;&gt;"",0,IF(G152="","",G152-TODAY())),"")</f>
        <v/>
      </c>
      <c r="I152" s="37">
        <f>IFERROR(IF(G152="","",G152-'Paramètres'!$B$7),"")</f>
        <v/>
      </c>
      <c r="J152" s="22">
        <f>IFERROR(IF(O152&lt;&gt;"","Terminée",IF(G152="","À planifier",IF(G152&lt;TODAY(),"En retard",IF(G152&lt;=TODAY()+'Paramètres'!$B$6,"À échéance bientôt","À venir")))),"À corriger")</f>
        <v/>
      </c>
      <c r="K152" s="25" t="n"/>
      <c r="L152" s="25" t="n"/>
      <c r="M152" s="25" t="n"/>
      <c r="N152" s="40" t="n"/>
      <c r="O152" s="39" t="n"/>
      <c r="P152" s="25" t="n"/>
      <c r="Q152" s="26" t="n"/>
      <c r="R152" s="24">
        <f>IFERROR(IF(AND(K152="Terminé",O152=""),"À corriger : date complétée manquante",IF(AND(K152&lt;&gt;"Terminé",O152&lt;&gt;""),"À corriger : statut à mettre à jour",IF(AND(I152&lt;&gt;"",G152&lt;&gt;"",I152&gt;G152),"À corriger : rappel après échéance","OK"))),"À corriger : données invalides")</f>
        <v/>
      </c>
    </row>
    <row r="153" ht="20" customHeight="1">
      <c r="A153" s="17" t="n"/>
      <c r="B153" s="18" t="n"/>
      <c r="C153" s="17" t="n"/>
      <c r="D153" s="17" t="n"/>
      <c r="E153" s="17" t="n"/>
      <c r="F153" s="17" t="n"/>
      <c r="G153" s="36" t="n"/>
      <c r="H153" s="20">
        <f>IFERROR(IF(O153&lt;&gt;"",0,IF(G153="","",G153-TODAY())),"")</f>
        <v/>
      </c>
      <c r="I153" s="37">
        <f>IFERROR(IF(G153="","",G153-'Paramètres'!$B$7),"")</f>
        <v/>
      </c>
      <c r="J153" s="22">
        <f>IFERROR(IF(O153&lt;&gt;"","Terminée",IF(G153="","À planifier",IF(G153&lt;TODAY(),"En retard",IF(G153&lt;=TODAY()+'Paramètres'!$B$6,"À échéance bientôt","À venir")))),"À corriger")</f>
        <v/>
      </c>
      <c r="K153" s="17" t="n"/>
      <c r="L153" s="17" t="n"/>
      <c r="M153" s="17" t="n"/>
      <c r="N153" s="38" t="n"/>
      <c r="O153" s="36" t="n"/>
      <c r="P153" s="17" t="n"/>
      <c r="Q153" s="18" t="n"/>
      <c r="R153" s="24">
        <f>IFERROR(IF(AND(K153="Terminé",O153=""),"À corriger : date complétée manquante",IF(AND(K153&lt;&gt;"Terminé",O153&lt;&gt;""),"À corriger : statut à mettre à jour",IF(AND(I153&lt;&gt;"",G153&lt;&gt;"",I153&gt;G153),"À corriger : rappel après échéance","OK"))),"À corriger : données invalides")</f>
        <v/>
      </c>
    </row>
    <row r="154" ht="20" customHeight="1">
      <c r="A154" s="25" t="n"/>
      <c r="B154" s="26" t="n"/>
      <c r="C154" s="25" t="n"/>
      <c r="D154" s="25" t="n"/>
      <c r="E154" s="25" t="n"/>
      <c r="F154" s="25" t="n"/>
      <c r="G154" s="39" t="n"/>
      <c r="H154" s="20">
        <f>IFERROR(IF(O154&lt;&gt;"",0,IF(G154="","",G154-TODAY())),"")</f>
        <v/>
      </c>
      <c r="I154" s="37">
        <f>IFERROR(IF(G154="","",G154-'Paramètres'!$B$7),"")</f>
        <v/>
      </c>
      <c r="J154" s="22">
        <f>IFERROR(IF(O154&lt;&gt;"","Terminée",IF(G154="","À planifier",IF(G154&lt;TODAY(),"En retard",IF(G154&lt;=TODAY()+'Paramètres'!$B$6,"À échéance bientôt","À venir")))),"À corriger")</f>
        <v/>
      </c>
      <c r="K154" s="25" t="n"/>
      <c r="L154" s="25" t="n"/>
      <c r="M154" s="25" t="n"/>
      <c r="N154" s="40" t="n"/>
      <c r="O154" s="39" t="n"/>
      <c r="P154" s="25" t="n"/>
      <c r="Q154" s="26" t="n"/>
      <c r="R154" s="24">
        <f>IFERROR(IF(AND(K154="Terminé",O154=""),"À corriger : date complétée manquante",IF(AND(K154&lt;&gt;"Terminé",O154&lt;&gt;""),"À corriger : statut à mettre à jour",IF(AND(I154&lt;&gt;"",G154&lt;&gt;"",I154&gt;G154),"À corriger : rappel après échéance","OK"))),"À corriger : données invalides")</f>
        <v/>
      </c>
    </row>
    <row r="155" ht="20" customHeight="1">
      <c r="A155" s="17" t="n"/>
      <c r="B155" s="18" t="n"/>
      <c r="C155" s="17" t="n"/>
      <c r="D155" s="17" t="n"/>
      <c r="E155" s="17" t="n"/>
      <c r="F155" s="17" t="n"/>
      <c r="G155" s="36" t="n"/>
      <c r="H155" s="20">
        <f>IFERROR(IF(O155&lt;&gt;"",0,IF(G155="","",G155-TODAY())),"")</f>
        <v/>
      </c>
      <c r="I155" s="37">
        <f>IFERROR(IF(G155="","",G155-'Paramètres'!$B$7),"")</f>
        <v/>
      </c>
      <c r="J155" s="22">
        <f>IFERROR(IF(O155&lt;&gt;"","Terminée",IF(G155="","À planifier",IF(G155&lt;TODAY(),"En retard",IF(G155&lt;=TODAY()+'Paramètres'!$B$6,"À échéance bientôt","À venir")))),"À corriger")</f>
        <v/>
      </c>
      <c r="K155" s="17" t="n"/>
      <c r="L155" s="17" t="n"/>
      <c r="M155" s="17" t="n"/>
      <c r="N155" s="38" t="n"/>
      <c r="O155" s="36" t="n"/>
      <c r="P155" s="17" t="n"/>
      <c r="Q155" s="18" t="n"/>
      <c r="R155" s="24">
        <f>IFERROR(IF(AND(K155="Terminé",O155=""),"À corriger : date complétée manquante",IF(AND(K155&lt;&gt;"Terminé",O155&lt;&gt;""),"À corriger : statut à mettre à jour",IF(AND(I155&lt;&gt;"",G155&lt;&gt;"",I155&gt;G155),"À corriger : rappel après échéance","OK"))),"À corriger : données invalides")</f>
        <v/>
      </c>
    </row>
    <row r="156" ht="20" customHeight="1">
      <c r="A156" s="25" t="n"/>
      <c r="B156" s="26" t="n"/>
      <c r="C156" s="25" t="n"/>
      <c r="D156" s="25" t="n"/>
      <c r="E156" s="25" t="n"/>
      <c r="F156" s="25" t="n"/>
      <c r="G156" s="39" t="n"/>
      <c r="H156" s="20">
        <f>IFERROR(IF(O156&lt;&gt;"",0,IF(G156="","",G156-TODAY())),"")</f>
        <v/>
      </c>
      <c r="I156" s="37">
        <f>IFERROR(IF(G156="","",G156-'Paramètres'!$B$7),"")</f>
        <v/>
      </c>
      <c r="J156" s="22">
        <f>IFERROR(IF(O156&lt;&gt;"","Terminée",IF(G156="","À planifier",IF(G156&lt;TODAY(),"En retard",IF(G156&lt;=TODAY()+'Paramètres'!$B$6,"À échéance bientôt","À venir")))),"À corriger")</f>
        <v/>
      </c>
      <c r="K156" s="25" t="n"/>
      <c r="L156" s="25" t="n"/>
      <c r="M156" s="25" t="n"/>
      <c r="N156" s="40" t="n"/>
      <c r="O156" s="39" t="n"/>
      <c r="P156" s="25" t="n"/>
      <c r="Q156" s="26" t="n"/>
      <c r="R156" s="24">
        <f>IFERROR(IF(AND(K156="Terminé",O156=""),"À corriger : date complétée manquante",IF(AND(K156&lt;&gt;"Terminé",O156&lt;&gt;""),"À corriger : statut à mettre à jour",IF(AND(I156&lt;&gt;"",G156&lt;&gt;"",I156&gt;G156),"À corriger : rappel après échéance","OK"))),"À corriger : données invalides")</f>
        <v/>
      </c>
    </row>
    <row r="157" ht="20" customHeight="1">
      <c r="A157" s="17" t="n"/>
      <c r="B157" s="18" t="n"/>
      <c r="C157" s="17" t="n"/>
      <c r="D157" s="17" t="n"/>
      <c r="E157" s="17" t="n"/>
      <c r="F157" s="17" t="n"/>
      <c r="G157" s="36" t="n"/>
      <c r="H157" s="20">
        <f>IFERROR(IF(O157&lt;&gt;"",0,IF(G157="","",G157-TODAY())),"")</f>
        <v/>
      </c>
      <c r="I157" s="37">
        <f>IFERROR(IF(G157="","",G157-'Paramètres'!$B$7),"")</f>
        <v/>
      </c>
      <c r="J157" s="22">
        <f>IFERROR(IF(O157&lt;&gt;"","Terminée",IF(G157="","À planifier",IF(G157&lt;TODAY(),"En retard",IF(G157&lt;=TODAY()+'Paramètres'!$B$6,"À échéance bientôt","À venir")))),"À corriger")</f>
        <v/>
      </c>
      <c r="K157" s="17" t="n"/>
      <c r="L157" s="17" t="n"/>
      <c r="M157" s="17" t="n"/>
      <c r="N157" s="38" t="n"/>
      <c r="O157" s="36" t="n"/>
      <c r="P157" s="17" t="n"/>
      <c r="Q157" s="18" t="n"/>
      <c r="R157" s="24">
        <f>IFERROR(IF(AND(K157="Terminé",O157=""),"À corriger : date complétée manquante",IF(AND(K157&lt;&gt;"Terminé",O157&lt;&gt;""),"À corriger : statut à mettre à jour",IF(AND(I157&lt;&gt;"",G157&lt;&gt;"",I157&gt;G157),"À corriger : rappel après échéance","OK"))),"À corriger : données invalides")</f>
        <v/>
      </c>
    </row>
    <row r="158" ht="20" customHeight="1">
      <c r="A158" s="25" t="n"/>
      <c r="B158" s="26" t="n"/>
      <c r="C158" s="25" t="n"/>
      <c r="D158" s="25" t="n"/>
      <c r="E158" s="25" t="n"/>
      <c r="F158" s="25" t="n"/>
      <c r="G158" s="39" t="n"/>
      <c r="H158" s="20">
        <f>IFERROR(IF(O158&lt;&gt;"",0,IF(G158="","",G158-TODAY())),"")</f>
        <v/>
      </c>
      <c r="I158" s="37">
        <f>IFERROR(IF(G158="","",G158-'Paramètres'!$B$7),"")</f>
        <v/>
      </c>
      <c r="J158" s="22">
        <f>IFERROR(IF(O158&lt;&gt;"","Terminée",IF(G158="","À planifier",IF(G158&lt;TODAY(),"En retard",IF(G158&lt;=TODAY()+'Paramètres'!$B$6,"À échéance bientôt","À venir")))),"À corriger")</f>
        <v/>
      </c>
      <c r="K158" s="25" t="n"/>
      <c r="L158" s="25" t="n"/>
      <c r="M158" s="25" t="n"/>
      <c r="N158" s="40" t="n"/>
      <c r="O158" s="39" t="n"/>
      <c r="P158" s="25" t="n"/>
      <c r="Q158" s="26" t="n"/>
      <c r="R158" s="24">
        <f>IFERROR(IF(AND(K158="Terminé",O158=""),"À corriger : date complétée manquante",IF(AND(K158&lt;&gt;"Terminé",O158&lt;&gt;""),"À corriger : statut à mettre à jour",IF(AND(I158&lt;&gt;"",G158&lt;&gt;"",I158&gt;G158),"À corriger : rappel après échéance","OK"))),"À corriger : données invalides")</f>
        <v/>
      </c>
    </row>
    <row r="159" ht="20" customHeight="1">
      <c r="A159" s="17" t="n"/>
      <c r="B159" s="18" t="n"/>
      <c r="C159" s="17" t="n"/>
      <c r="D159" s="17" t="n"/>
      <c r="E159" s="17" t="n"/>
      <c r="F159" s="17" t="n"/>
      <c r="G159" s="36" t="n"/>
      <c r="H159" s="20">
        <f>IFERROR(IF(O159&lt;&gt;"",0,IF(G159="","",G159-TODAY())),"")</f>
        <v/>
      </c>
      <c r="I159" s="37">
        <f>IFERROR(IF(G159="","",G159-'Paramètres'!$B$7),"")</f>
        <v/>
      </c>
      <c r="J159" s="22">
        <f>IFERROR(IF(O159&lt;&gt;"","Terminée",IF(G159="","À planifier",IF(G159&lt;TODAY(),"En retard",IF(G159&lt;=TODAY()+'Paramètres'!$B$6,"À échéance bientôt","À venir")))),"À corriger")</f>
        <v/>
      </c>
      <c r="K159" s="17" t="n"/>
      <c r="L159" s="17" t="n"/>
      <c r="M159" s="17" t="n"/>
      <c r="N159" s="38" t="n"/>
      <c r="O159" s="36" t="n"/>
      <c r="P159" s="17" t="n"/>
      <c r="Q159" s="18" t="n"/>
      <c r="R159" s="24">
        <f>IFERROR(IF(AND(K159="Terminé",O159=""),"À corriger : date complétée manquante",IF(AND(K159&lt;&gt;"Terminé",O159&lt;&gt;""),"À corriger : statut à mettre à jour",IF(AND(I159&lt;&gt;"",G159&lt;&gt;"",I159&gt;G159),"À corriger : rappel après échéance","OK"))),"À corriger : données invalides")</f>
        <v/>
      </c>
    </row>
    <row r="160" ht="20" customHeight="1">
      <c r="A160" s="25" t="n"/>
      <c r="B160" s="26" t="n"/>
      <c r="C160" s="25" t="n"/>
      <c r="D160" s="25" t="n"/>
      <c r="E160" s="25" t="n"/>
      <c r="F160" s="25" t="n"/>
      <c r="G160" s="39" t="n"/>
      <c r="H160" s="20">
        <f>IFERROR(IF(O160&lt;&gt;"",0,IF(G160="","",G160-TODAY())),"")</f>
        <v/>
      </c>
      <c r="I160" s="37">
        <f>IFERROR(IF(G160="","",G160-'Paramètres'!$B$7),"")</f>
        <v/>
      </c>
      <c r="J160" s="22">
        <f>IFERROR(IF(O160&lt;&gt;"","Terminée",IF(G160="","À planifier",IF(G160&lt;TODAY(),"En retard",IF(G160&lt;=TODAY()+'Paramètres'!$B$6,"À échéance bientôt","À venir")))),"À corriger")</f>
        <v/>
      </c>
      <c r="K160" s="25" t="n"/>
      <c r="L160" s="25" t="n"/>
      <c r="M160" s="25" t="n"/>
      <c r="N160" s="40" t="n"/>
      <c r="O160" s="39" t="n"/>
      <c r="P160" s="25" t="n"/>
      <c r="Q160" s="26" t="n"/>
      <c r="R160" s="24">
        <f>IFERROR(IF(AND(K160="Terminé",O160=""),"À corriger : date complétée manquante",IF(AND(K160&lt;&gt;"Terminé",O160&lt;&gt;""),"À corriger : statut à mettre à jour",IF(AND(I160&lt;&gt;"",G160&lt;&gt;"",I160&gt;G160),"À corriger : rappel après échéance","OK"))),"À corriger : données invalides")</f>
        <v/>
      </c>
    </row>
    <row r="161" ht="20" customHeight="1">
      <c r="A161" s="17" t="n"/>
      <c r="B161" s="18" t="n"/>
      <c r="C161" s="17" t="n"/>
      <c r="D161" s="17" t="n"/>
      <c r="E161" s="17" t="n"/>
      <c r="F161" s="17" t="n"/>
      <c r="G161" s="36" t="n"/>
      <c r="H161" s="20">
        <f>IFERROR(IF(O161&lt;&gt;"",0,IF(G161="","",G161-TODAY())),"")</f>
        <v/>
      </c>
      <c r="I161" s="37">
        <f>IFERROR(IF(G161="","",G161-'Paramètres'!$B$7),"")</f>
        <v/>
      </c>
      <c r="J161" s="22">
        <f>IFERROR(IF(O161&lt;&gt;"","Terminée",IF(G161="","À planifier",IF(G161&lt;TODAY(),"En retard",IF(G161&lt;=TODAY()+'Paramètres'!$B$6,"À échéance bientôt","À venir")))),"À corriger")</f>
        <v/>
      </c>
      <c r="K161" s="17" t="n"/>
      <c r="L161" s="17" t="n"/>
      <c r="M161" s="17" t="n"/>
      <c r="N161" s="38" t="n"/>
      <c r="O161" s="36" t="n"/>
      <c r="P161" s="17" t="n"/>
      <c r="Q161" s="18" t="n"/>
      <c r="R161" s="24">
        <f>IFERROR(IF(AND(K161="Terminé",O161=""),"À corriger : date complétée manquante",IF(AND(K161&lt;&gt;"Terminé",O161&lt;&gt;""),"À corriger : statut à mettre à jour",IF(AND(I161&lt;&gt;"",G161&lt;&gt;"",I161&gt;G161),"À corriger : rappel après échéance","OK"))),"À corriger : données invalides")</f>
        <v/>
      </c>
    </row>
    <row r="162" ht="20" customHeight="1">
      <c r="A162" s="25" t="n"/>
      <c r="B162" s="26" t="n"/>
      <c r="C162" s="25" t="n"/>
      <c r="D162" s="25" t="n"/>
      <c r="E162" s="25" t="n"/>
      <c r="F162" s="25" t="n"/>
      <c r="G162" s="39" t="n"/>
      <c r="H162" s="20">
        <f>IFERROR(IF(O162&lt;&gt;"",0,IF(G162="","",G162-TODAY())),"")</f>
        <v/>
      </c>
      <c r="I162" s="37">
        <f>IFERROR(IF(G162="","",G162-'Paramètres'!$B$7),"")</f>
        <v/>
      </c>
      <c r="J162" s="22">
        <f>IFERROR(IF(O162&lt;&gt;"","Terminée",IF(G162="","À planifier",IF(G162&lt;TODAY(),"En retard",IF(G162&lt;=TODAY()+'Paramètres'!$B$6,"À échéance bientôt","À venir")))),"À corriger")</f>
        <v/>
      </c>
      <c r="K162" s="25" t="n"/>
      <c r="L162" s="25" t="n"/>
      <c r="M162" s="25" t="n"/>
      <c r="N162" s="40" t="n"/>
      <c r="O162" s="39" t="n"/>
      <c r="P162" s="25" t="n"/>
      <c r="Q162" s="26" t="n"/>
      <c r="R162" s="24">
        <f>IFERROR(IF(AND(K162="Terminé",O162=""),"À corriger : date complétée manquante",IF(AND(K162&lt;&gt;"Terminé",O162&lt;&gt;""),"À corriger : statut à mettre à jour",IF(AND(I162&lt;&gt;"",G162&lt;&gt;"",I162&gt;G162),"À corriger : rappel après échéance","OK"))),"À corriger : données invalides")</f>
        <v/>
      </c>
    </row>
    <row r="163" ht="20" customHeight="1">
      <c r="A163" s="17" t="n"/>
      <c r="B163" s="18" t="n"/>
      <c r="C163" s="17" t="n"/>
      <c r="D163" s="17" t="n"/>
      <c r="E163" s="17" t="n"/>
      <c r="F163" s="17" t="n"/>
      <c r="G163" s="36" t="n"/>
      <c r="H163" s="20">
        <f>IFERROR(IF(O163&lt;&gt;"",0,IF(G163="","",G163-TODAY())),"")</f>
        <v/>
      </c>
      <c r="I163" s="37">
        <f>IFERROR(IF(G163="","",G163-'Paramètres'!$B$7),"")</f>
        <v/>
      </c>
      <c r="J163" s="22">
        <f>IFERROR(IF(O163&lt;&gt;"","Terminée",IF(G163="","À planifier",IF(G163&lt;TODAY(),"En retard",IF(G163&lt;=TODAY()+'Paramètres'!$B$6,"À échéance bientôt","À venir")))),"À corriger")</f>
        <v/>
      </c>
      <c r="K163" s="17" t="n"/>
      <c r="L163" s="17" t="n"/>
      <c r="M163" s="17" t="n"/>
      <c r="N163" s="38" t="n"/>
      <c r="O163" s="36" t="n"/>
      <c r="P163" s="17" t="n"/>
      <c r="Q163" s="18" t="n"/>
      <c r="R163" s="24">
        <f>IFERROR(IF(AND(K163="Terminé",O163=""),"À corriger : date complétée manquante",IF(AND(K163&lt;&gt;"Terminé",O163&lt;&gt;""),"À corriger : statut à mettre à jour",IF(AND(I163&lt;&gt;"",G163&lt;&gt;"",I163&gt;G163),"À corriger : rappel après échéance","OK"))),"À corriger : données invalides")</f>
        <v/>
      </c>
    </row>
    <row r="164" ht="20" customHeight="1">
      <c r="A164" s="25" t="n"/>
      <c r="B164" s="26" t="n"/>
      <c r="C164" s="25" t="n"/>
      <c r="D164" s="25" t="n"/>
      <c r="E164" s="25" t="n"/>
      <c r="F164" s="25" t="n"/>
      <c r="G164" s="39" t="n"/>
      <c r="H164" s="20">
        <f>IFERROR(IF(O164&lt;&gt;"",0,IF(G164="","",G164-TODAY())),"")</f>
        <v/>
      </c>
      <c r="I164" s="37">
        <f>IFERROR(IF(G164="","",G164-'Paramètres'!$B$7),"")</f>
        <v/>
      </c>
      <c r="J164" s="22">
        <f>IFERROR(IF(O164&lt;&gt;"","Terminée",IF(G164="","À planifier",IF(G164&lt;TODAY(),"En retard",IF(G164&lt;=TODAY()+'Paramètres'!$B$6,"À échéance bientôt","À venir")))),"À corriger")</f>
        <v/>
      </c>
      <c r="K164" s="25" t="n"/>
      <c r="L164" s="25" t="n"/>
      <c r="M164" s="25" t="n"/>
      <c r="N164" s="40" t="n"/>
      <c r="O164" s="39" t="n"/>
      <c r="P164" s="25" t="n"/>
      <c r="Q164" s="26" t="n"/>
      <c r="R164" s="24">
        <f>IFERROR(IF(AND(K164="Terminé",O164=""),"À corriger : date complétée manquante",IF(AND(K164&lt;&gt;"Terminé",O164&lt;&gt;""),"À corriger : statut à mettre à jour",IF(AND(I164&lt;&gt;"",G164&lt;&gt;"",I164&gt;G164),"À corriger : rappel après échéance","OK"))),"À corriger : données invalides")</f>
        <v/>
      </c>
    </row>
    <row r="165" ht="20" customHeight="1">
      <c r="A165" s="17" t="n"/>
      <c r="B165" s="18" t="n"/>
      <c r="C165" s="17" t="n"/>
      <c r="D165" s="17" t="n"/>
      <c r="E165" s="17" t="n"/>
      <c r="F165" s="17" t="n"/>
      <c r="G165" s="36" t="n"/>
      <c r="H165" s="20">
        <f>IFERROR(IF(O165&lt;&gt;"",0,IF(G165="","",G165-TODAY())),"")</f>
        <v/>
      </c>
      <c r="I165" s="37">
        <f>IFERROR(IF(G165="","",G165-'Paramètres'!$B$7),"")</f>
        <v/>
      </c>
      <c r="J165" s="22">
        <f>IFERROR(IF(O165&lt;&gt;"","Terminée",IF(G165="","À planifier",IF(G165&lt;TODAY(),"En retard",IF(G165&lt;=TODAY()+'Paramètres'!$B$6,"À échéance bientôt","À venir")))),"À corriger")</f>
        <v/>
      </c>
      <c r="K165" s="17" t="n"/>
      <c r="L165" s="17" t="n"/>
      <c r="M165" s="17" t="n"/>
      <c r="N165" s="38" t="n"/>
      <c r="O165" s="36" t="n"/>
      <c r="P165" s="17" t="n"/>
      <c r="Q165" s="18" t="n"/>
      <c r="R165" s="24">
        <f>IFERROR(IF(AND(K165="Terminé",O165=""),"À corriger : date complétée manquante",IF(AND(K165&lt;&gt;"Terminé",O165&lt;&gt;""),"À corriger : statut à mettre à jour",IF(AND(I165&lt;&gt;"",G165&lt;&gt;"",I165&gt;G165),"À corriger : rappel après échéance","OK"))),"À corriger : données invalides")</f>
        <v/>
      </c>
    </row>
    <row r="166" ht="20" customHeight="1">
      <c r="A166" s="25" t="n"/>
      <c r="B166" s="26" t="n"/>
      <c r="C166" s="25" t="n"/>
      <c r="D166" s="25" t="n"/>
      <c r="E166" s="25" t="n"/>
      <c r="F166" s="25" t="n"/>
      <c r="G166" s="39" t="n"/>
      <c r="H166" s="20">
        <f>IFERROR(IF(O166&lt;&gt;"",0,IF(G166="","",G166-TODAY())),"")</f>
        <v/>
      </c>
      <c r="I166" s="37">
        <f>IFERROR(IF(G166="","",G166-'Paramètres'!$B$7),"")</f>
        <v/>
      </c>
      <c r="J166" s="22">
        <f>IFERROR(IF(O166&lt;&gt;"","Terminée",IF(G166="","À planifier",IF(G166&lt;TODAY(),"En retard",IF(G166&lt;=TODAY()+'Paramètres'!$B$6,"À échéance bientôt","À venir")))),"À corriger")</f>
        <v/>
      </c>
      <c r="K166" s="25" t="n"/>
      <c r="L166" s="25" t="n"/>
      <c r="M166" s="25" t="n"/>
      <c r="N166" s="40" t="n"/>
      <c r="O166" s="39" t="n"/>
      <c r="P166" s="25" t="n"/>
      <c r="Q166" s="26" t="n"/>
      <c r="R166" s="24">
        <f>IFERROR(IF(AND(K166="Terminé",O166=""),"À corriger : date complétée manquante",IF(AND(K166&lt;&gt;"Terminé",O166&lt;&gt;""),"À corriger : statut à mettre à jour",IF(AND(I166&lt;&gt;"",G166&lt;&gt;"",I166&gt;G166),"À corriger : rappel après échéance","OK"))),"À corriger : données invalides")</f>
        <v/>
      </c>
    </row>
    <row r="167" ht="20" customHeight="1">
      <c r="A167" s="17" t="n"/>
      <c r="B167" s="18" t="n"/>
      <c r="C167" s="17" t="n"/>
      <c r="D167" s="17" t="n"/>
      <c r="E167" s="17" t="n"/>
      <c r="F167" s="17" t="n"/>
      <c r="G167" s="36" t="n"/>
      <c r="H167" s="20">
        <f>IFERROR(IF(O167&lt;&gt;"",0,IF(G167="","",G167-TODAY())),"")</f>
        <v/>
      </c>
      <c r="I167" s="37">
        <f>IFERROR(IF(G167="","",G167-'Paramètres'!$B$7),"")</f>
        <v/>
      </c>
      <c r="J167" s="22">
        <f>IFERROR(IF(O167&lt;&gt;"","Terminée",IF(G167="","À planifier",IF(G167&lt;TODAY(),"En retard",IF(G167&lt;=TODAY()+'Paramètres'!$B$6,"À échéance bientôt","À venir")))),"À corriger")</f>
        <v/>
      </c>
      <c r="K167" s="17" t="n"/>
      <c r="L167" s="17" t="n"/>
      <c r="M167" s="17" t="n"/>
      <c r="N167" s="38" t="n"/>
      <c r="O167" s="36" t="n"/>
      <c r="P167" s="17" t="n"/>
      <c r="Q167" s="18" t="n"/>
      <c r="R167" s="24">
        <f>IFERROR(IF(AND(K167="Terminé",O167=""),"À corriger : date complétée manquante",IF(AND(K167&lt;&gt;"Terminé",O167&lt;&gt;""),"À corriger : statut à mettre à jour",IF(AND(I167&lt;&gt;"",G167&lt;&gt;"",I167&gt;G167),"À corriger : rappel après échéance","OK"))),"À corriger : données invalides")</f>
        <v/>
      </c>
    </row>
    <row r="168" ht="20" customHeight="1">
      <c r="A168" s="25" t="n"/>
      <c r="B168" s="26" t="n"/>
      <c r="C168" s="25" t="n"/>
      <c r="D168" s="25" t="n"/>
      <c r="E168" s="25" t="n"/>
      <c r="F168" s="25" t="n"/>
      <c r="G168" s="39" t="n"/>
      <c r="H168" s="20">
        <f>IFERROR(IF(O168&lt;&gt;"",0,IF(G168="","",G168-TODAY())),"")</f>
        <v/>
      </c>
      <c r="I168" s="37">
        <f>IFERROR(IF(G168="","",G168-'Paramètres'!$B$7),"")</f>
        <v/>
      </c>
      <c r="J168" s="22">
        <f>IFERROR(IF(O168&lt;&gt;"","Terminée",IF(G168="","À planifier",IF(G168&lt;TODAY(),"En retard",IF(G168&lt;=TODAY()+'Paramètres'!$B$6,"À échéance bientôt","À venir")))),"À corriger")</f>
        <v/>
      </c>
      <c r="K168" s="25" t="n"/>
      <c r="L168" s="25" t="n"/>
      <c r="M168" s="25" t="n"/>
      <c r="N168" s="40" t="n"/>
      <c r="O168" s="39" t="n"/>
      <c r="P168" s="25" t="n"/>
      <c r="Q168" s="26" t="n"/>
      <c r="R168" s="24">
        <f>IFERROR(IF(AND(K168="Terminé",O168=""),"À corriger : date complétée manquante",IF(AND(K168&lt;&gt;"Terminé",O168&lt;&gt;""),"À corriger : statut à mettre à jour",IF(AND(I168&lt;&gt;"",G168&lt;&gt;"",I168&gt;G168),"À corriger : rappel après échéance","OK"))),"À corriger : données invalides")</f>
        <v/>
      </c>
    </row>
    <row r="169" ht="20" customHeight="1">
      <c r="A169" s="17" t="n"/>
      <c r="B169" s="18" t="n"/>
      <c r="C169" s="17" t="n"/>
      <c r="D169" s="17" t="n"/>
      <c r="E169" s="17" t="n"/>
      <c r="F169" s="17" t="n"/>
      <c r="G169" s="36" t="n"/>
      <c r="H169" s="20">
        <f>IFERROR(IF(O169&lt;&gt;"",0,IF(G169="","",G169-TODAY())),"")</f>
        <v/>
      </c>
      <c r="I169" s="37">
        <f>IFERROR(IF(G169="","",G169-'Paramètres'!$B$7),"")</f>
        <v/>
      </c>
      <c r="J169" s="22">
        <f>IFERROR(IF(O169&lt;&gt;"","Terminée",IF(G169="","À planifier",IF(G169&lt;TODAY(),"En retard",IF(G169&lt;=TODAY()+'Paramètres'!$B$6,"À échéance bientôt","À venir")))),"À corriger")</f>
        <v/>
      </c>
      <c r="K169" s="17" t="n"/>
      <c r="L169" s="17" t="n"/>
      <c r="M169" s="17" t="n"/>
      <c r="N169" s="38" t="n"/>
      <c r="O169" s="36" t="n"/>
      <c r="P169" s="17" t="n"/>
      <c r="Q169" s="18" t="n"/>
      <c r="R169" s="24">
        <f>IFERROR(IF(AND(K169="Terminé",O169=""),"À corriger : date complétée manquante",IF(AND(K169&lt;&gt;"Terminé",O169&lt;&gt;""),"À corriger : statut à mettre à jour",IF(AND(I169&lt;&gt;"",G169&lt;&gt;"",I169&gt;G169),"À corriger : rappel après échéance","OK"))),"À corriger : données invalides")</f>
        <v/>
      </c>
    </row>
    <row r="170" ht="20" customHeight="1">
      <c r="A170" s="25" t="n"/>
      <c r="B170" s="26" t="n"/>
      <c r="C170" s="25" t="n"/>
      <c r="D170" s="25" t="n"/>
      <c r="E170" s="25" t="n"/>
      <c r="F170" s="25" t="n"/>
      <c r="G170" s="39" t="n"/>
      <c r="H170" s="20">
        <f>IFERROR(IF(O170&lt;&gt;"",0,IF(G170="","",G170-TODAY())),"")</f>
        <v/>
      </c>
      <c r="I170" s="37">
        <f>IFERROR(IF(G170="","",G170-'Paramètres'!$B$7),"")</f>
        <v/>
      </c>
      <c r="J170" s="22">
        <f>IFERROR(IF(O170&lt;&gt;"","Terminée",IF(G170="","À planifier",IF(G170&lt;TODAY(),"En retard",IF(G170&lt;=TODAY()+'Paramètres'!$B$6,"À échéance bientôt","À venir")))),"À corriger")</f>
        <v/>
      </c>
      <c r="K170" s="25" t="n"/>
      <c r="L170" s="25" t="n"/>
      <c r="M170" s="25" t="n"/>
      <c r="N170" s="40" t="n"/>
      <c r="O170" s="39" t="n"/>
      <c r="P170" s="25" t="n"/>
      <c r="Q170" s="26" t="n"/>
      <c r="R170" s="24">
        <f>IFERROR(IF(AND(K170="Terminé",O170=""),"À corriger : date complétée manquante",IF(AND(K170&lt;&gt;"Terminé",O170&lt;&gt;""),"À corriger : statut à mettre à jour",IF(AND(I170&lt;&gt;"",G170&lt;&gt;"",I170&gt;G170),"À corriger : rappel après échéance","OK"))),"À corriger : données invalides")</f>
        <v/>
      </c>
    </row>
    <row r="171" ht="20" customHeight="1">
      <c r="A171" s="17" t="n"/>
      <c r="B171" s="18" t="n"/>
      <c r="C171" s="17" t="n"/>
      <c r="D171" s="17" t="n"/>
      <c r="E171" s="17" t="n"/>
      <c r="F171" s="17" t="n"/>
      <c r="G171" s="36" t="n"/>
      <c r="H171" s="20">
        <f>IFERROR(IF(O171&lt;&gt;"",0,IF(G171="","",G171-TODAY())),"")</f>
        <v/>
      </c>
      <c r="I171" s="37">
        <f>IFERROR(IF(G171="","",G171-'Paramètres'!$B$7),"")</f>
        <v/>
      </c>
      <c r="J171" s="22">
        <f>IFERROR(IF(O171&lt;&gt;"","Terminée",IF(G171="","À planifier",IF(G171&lt;TODAY(),"En retard",IF(G171&lt;=TODAY()+'Paramètres'!$B$6,"À échéance bientôt","À venir")))),"À corriger")</f>
        <v/>
      </c>
      <c r="K171" s="17" t="n"/>
      <c r="L171" s="17" t="n"/>
      <c r="M171" s="17" t="n"/>
      <c r="N171" s="38" t="n"/>
      <c r="O171" s="36" t="n"/>
      <c r="P171" s="17" t="n"/>
      <c r="Q171" s="18" t="n"/>
      <c r="R171" s="24">
        <f>IFERROR(IF(AND(K171="Terminé",O171=""),"À corriger : date complétée manquante",IF(AND(K171&lt;&gt;"Terminé",O171&lt;&gt;""),"À corriger : statut à mettre à jour",IF(AND(I171&lt;&gt;"",G171&lt;&gt;"",I171&gt;G171),"À corriger : rappel après échéance","OK"))),"À corriger : données invalides")</f>
        <v/>
      </c>
    </row>
    <row r="172" ht="20" customHeight="1">
      <c r="A172" s="25" t="n"/>
      <c r="B172" s="26" t="n"/>
      <c r="C172" s="25" t="n"/>
      <c r="D172" s="25" t="n"/>
      <c r="E172" s="25" t="n"/>
      <c r="F172" s="25" t="n"/>
      <c r="G172" s="39" t="n"/>
      <c r="H172" s="20">
        <f>IFERROR(IF(O172&lt;&gt;"",0,IF(G172="","",G172-TODAY())),"")</f>
        <v/>
      </c>
      <c r="I172" s="37">
        <f>IFERROR(IF(G172="","",G172-'Paramètres'!$B$7),"")</f>
        <v/>
      </c>
      <c r="J172" s="22">
        <f>IFERROR(IF(O172&lt;&gt;"","Terminée",IF(G172="","À planifier",IF(G172&lt;TODAY(),"En retard",IF(G172&lt;=TODAY()+'Paramètres'!$B$6,"À échéance bientôt","À venir")))),"À corriger")</f>
        <v/>
      </c>
      <c r="K172" s="25" t="n"/>
      <c r="L172" s="25" t="n"/>
      <c r="M172" s="25" t="n"/>
      <c r="N172" s="40" t="n"/>
      <c r="O172" s="39" t="n"/>
      <c r="P172" s="25" t="n"/>
      <c r="Q172" s="26" t="n"/>
      <c r="R172" s="24">
        <f>IFERROR(IF(AND(K172="Terminé",O172=""),"À corriger : date complétée manquante",IF(AND(K172&lt;&gt;"Terminé",O172&lt;&gt;""),"À corriger : statut à mettre à jour",IF(AND(I172&lt;&gt;"",G172&lt;&gt;"",I172&gt;G172),"À corriger : rappel après échéance","OK"))),"À corriger : données invalides")</f>
        <v/>
      </c>
    </row>
    <row r="173" ht="20" customHeight="1">
      <c r="A173" s="17" t="n"/>
      <c r="B173" s="18" t="n"/>
      <c r="C173" s="17" t="n"/>
      <c r="D173" s="17" t="n"/>
      <c r="E173" s="17" t="n"/>
      <c r="F173" s="17" t="n"/>
      <c r="G173" s="36" t="n"/>
      <c r="H173" s="20">
        <f>IFERROR(IF(O173&lt;&gt;"",0,IF(G173="","",G173-TODAY())),"")</f>
        <v/>
      </c>
      <c r="I173" s="37">
        <f>IFERROR(IF(G173="","",G173-'Paramètres'!$B$7),"")</f>
        <v/>
      </c>
      <c r="J173" s="22">
        <f>IFERROR(IF(O173&lt;&gt;"","Terminée",IF(G173="","À planifier",IF(G173&lt;TODAY(),"En retard",IF(G173&lt;=TODAY()+'Paramètres'!$B$6,"À échéance bientôt","À venir")))),"À corriger")</f>
        <v/>
      </c>
      <c r="K173" s="17" t="n"/>
      <c r="L173" s="17" t="n"/>
      <c r="M173" s="17" t="n"/>
      <c r="N173" s="38" t="n"/>
      <c r="O173" s="36" t="n"/>
      <c r="P173" s="17" t="n"/>
      <c r="Q173" s="18" t="n"/>
      <c r="R173" s="24">
        <f>IFERROR(IF(AND(K173="Terminé",O173=""),"À corriger : date complétée manquante",IF(AND(K173&lt;&gt;"Terminé",O173&lt;&gt;""),"À corriger : statut à mettre à jour",IF(AND(I173&lt;&gt;"",G173&lt;&gt;"",I173&gt;G173),"À corriger : rappel après échéance","OK"))),"À corriger : données invalides")</f>
        <v/>
      </c>
    </row>
    <row r="174" ht="20" customHeight="1">
      <c r="A174" s="25" t="n"/>
      <c r="B174" s="26" t="n"/>
      <c r="C174" s="25" t="n"/>
      <c r="D174" s="25" t="n"/>
      <c r="E174" s="25" t="n"/>
      <c r="F174" s="25" t="n"/>
      <c r="G174" s="39" t="n"/>
      <c r="H174" s="20">
        <f>IFERROR(IF(O174&lt;&gt;"",0,IF(G174="","",G174-TODAY())),"")</f>
        <v/>
      </c>
      <c r="I174" s="37">
        <f>IFERROR(IF(G174="","",G174-'Paramètres'!$B$7),"")</f>
        <v/>
      </c>
      <c r="J174" s="22">
        <f>IFERROR(IF(O174&lt;&gt;"","Terminée",IF(G174="","À planifier",IF(G174&lt;TODAY(),"En retard",IF(G174&lt;=TODAY()+'Paramètres'!$B$6,"À échéance bientôt","À venir")))),"À corriger")</f>
        <v/>
      </c>
      <c r="K174" s="25" t="n"/>
      <c r="L174" s="25" t="n"/>
      <c r="M174" s="25" t="n"/>
      <c r="N174" s="40" t="n"/>
      <c r="O174" s="39" t="n"/>
      <c r="P174" s="25" t="n"/>
      <c r="Q174" s="26" t="n"/>
      <c r="R174" s="24">
        <f>IFERROR(IF(AND(K174="Terminé",O174=""),"À corriger : date complétée manquante",IF(AND(K174&lt;&gt;"Terminé",O174&lt;&gt;""),"À corriger : statut à mettre à jour",IF(AND(I174&lt;&gt;"",G174&lt;&gt;"",I174&gt;G174),"À corriger : rappel après échéance","OK"))),"À corriger : données invalides")</f>
        <v/>
      </c>
    </row>
    <row r="175" ht="20" customHeight="1">
      <c r="A175" s="17" t="n"/>
      <c r="B175" s="18" t="n"/>
      <c r="C175" s="17" t="n"/>
      <c r="D175" s="17" t="n"/>
      <c r="E175" s="17" t="n"/>
      <c r="F175" s="17" t="n"/>
      <c r="G175" s="36" t="n"/>
      <c r="H175" s="20">
        <f>IFERROR(IF(O175&lt;&gt;"",0,IF(G175="","",G175-TODAY())),"")</f>
        <v/>
      </c>
      <c r="I175" s="37">
        <f>IFERROR(IF(G175="","",G175-'Paramètres'!$B$7),"")</f>
        <v/>
      </c>
      <c r="J175" s="22">
        <f>IFERROR(IF(O175&lt;&gt;"","Terminée",IF(G175="","À planifier",IF(G175&lt;TODAY(),"En retard",IF(G175&lt;=TODAY()+'Paramètres'!$B$6,"À échéance bientôt","À venir")))),"À corriger")</f>
        <v/>
      </c>
      <c r="K175" s="17" t="n"/>
      <c r="L175" s="17" t="n"/>
      <c r="M175" s="17" t="n"/>
      <c r="N175" s="38" t="n"/>
      <c r="O175" s="36" t="n"/>
      <c r="P175" s="17" t="n"/>
      <c r="Q175" s="18" t="n"/>
      <c r="R175" s="24">
        <f>IFERROR(IF(AND(K175="Terminé",O175=""),"À corriger : date complétée manquante",IF(AND(K175&lt;&gt;"Terminé",O175&lt;&gt;""),"À corriger : statut à mettre à jour",IF(AND(I175&lt;&gt;"",G175&lt;&gt;"",I175&gt;G175),"À corriger : rappel après échéance","OK"))),"À corriger : données invalides")</f>
        <v/>
      </c>
    </row>
    <row r="176" ht="20" customHeight="1">
      <c r="A176" s="25" t="n"/>
      <c r="B176" s="26" t="n"/>
      <c r="C176" s="25" t="n"/>
      <c r="D176" s="25" t="n"/>
      <c r="E176" s="25" t="n"/>
      <c r="F176" s="25" t="n"/>
      <c r="G176" s="39" t="n"/>
      <c r="H176" s="20">
        <f>IFERROR(IF(O176&lt;&gt;"",0,IF(G176="","",G176-TODAY())),"")</f>
        <v/>
      </c>
      <c r="I176" s="37">
        <f>IFERROR(IF(G176="","",G176-'Paramètres'!$B$7),"")</f>
        <v/>
      </c>
      <c r="J176" s="22">
        <f>IFERROR(IF(O176&lt;&gt;"","Terminée",IF(G176="","À planifier",IF(G176&lt;TODAY(),"En retard",IF(G176&lt;=TODAY()+'Paramètres'!$B$6,"À échéance bientôt","À venir")))),"À corriger")</f>
        <v/>
      </c>
      <c r="K176" s="25" t="n"/>
      <c r="L176" s="25" t="n"/>
      <c r="M176" s="25" t="n"/>
      <c r="N176" s="40" t="n"/>
      <c r="O176" s="39" t="n"/>
      <c r="P176" s="25" t="n"/>
      <c r="Q176" s="26" t="n"/>
      <c r="R176" s="24">
        <f>IFERROR(IF(AND(K176="Terminé",O176=""),"À corriger : date complétée manquante",IF(AND(K176&lt;&gt;"Terminé",O176&lt;&gt;""),"À corriger : statut à mettre à jour",IF(AND(I176&lt;&gt;"",G176&lt;&gt;"",I176&gt;G176),"À corriger : rappel après échéance","OK"))),"À corriger : données invalides")</f>
        <v/>
      </c>
    </row>
    <row r="177" ht="20" customHeight="1">
      <c r="A177" s="17" t="n"/>
      <c r="B177" s="18" t="n"/>
      <c r="C177" s="17" t="n"/>
      <c r="D177" s="17" t="n"/>
      <c r="E177" s="17" t="n"/>
      <c r="F177" s="17" t="n"/>
      <c r="G177" s="36" t="n"/>
      <c r="H177" s="20">
        <f>IFERROR(IF(O177&lt;&gt;"",0,IF(G177="","",G177-TODAY())),"")</f>
        <v/>
      </c>
      <c r="I177" s="37">
        <f>IFERROR(IF(G177="","",G177-'Paramètres'!$B$7),"")</f>
        <v/>
      </c>
      <c r="J177" s="22">
        <f>IFERROR(IF(O177&lt;&gt;"","Terminée",IF(G177="","À planifier",IF(G177&lt;TODAY(),"En retard",IF(G177&lt;=TODAY()+'Paramètres'!$B$6,"À échéance bientôt","À venir")))),"À corriger")</f>
        <v/>
      </c>
      <c r="K177" s="17" t="n"/>
      <c r="L177" s="17" t="n"/>
      <c r="M177" s="17" t="n"/>
      <c r="N177" s="38" t="n"/>
      <c r="O177" s="36" t="n"/>
      <c r="P177" s="17" t="n"/>
      <c r="Q177" s="18" t="n"/>
      <c r="R177" s="24">
        <f>IFERROR(IF(AND(K177="Terminé",O177=""),"À corriger : date complétée manquante",IF(AND(K177&lt;&gt;"Terminé",O177&lt;&gt;""),"À corriger : statut à mettre à jour",IF(AND(I177&lt;&gt;"",G177&lt;&gt;"",I177&gt;G177),"À corriger : rappel après échéance","OK"))),"À corriger : données invalides")</f>
        <v/>
      </c>
    </row>
    <row r="178" ht="20" customHeight="1">
      <c r="A178" s="25" t="n"/>
      <c r="B178" s="26" t="n"/>
      <c r="C178" s="25" t="n"/>
      <c r="D178" s="25" t="n"/>
      <c r="E178" s="25" t="n"/>
      <c r="F178" s="25" t="n"/>
      <c r="G178" s="39" t="n"/>
      <c r="H178" s="20">
        <f>IFERROR(IF(O178&lt;&gt;"",0,IF(G178="","",G178-TODAY())),"")</f>
        <v/>
      </c>
      <c r="I178" s="37">
        <f>IFERROR(IF(G178="","",G178-'Paramètres'!$B$7),"")</f>
        <v/>
      </c>
      <c r="J178" s="22">
        <f>IFERROR(IF(O178&lt;&gt;"","Terminée",IF(G178="","À planifier",IF(G178&lt;TODAY(),"En retard",IF(G178&lt;=TODAY()+'Paramètres'!$B$6,"À échéance bientôt","À venir")))),"À corriger")</f>
        <v/>
      </c>
      <c r="K178" s="25" t="n"/>
      <c r="L178" s="25" t="n"/>
      <c r="M178" s="25" t="n"/>
      <c r="N178" s="40" t="n"/>
      <c r="O178" s="39" t="n"/>
      <c r="P178" s="25" t="n"/>
      <c r="Q178" s="26" t="n"/>
      <c r="R178" s="24">
        <f>IFERROR(IF(AND(K178="Terminé",O178=""),"À corriger : date complétée manquante",IF(AND(K178&lt;&gt;"Terminé",O178&lt;&gt;""),"À corriger : statut à mettre à jour",IF(AND(I178&lt;&gt;"",G178&lt;&gt;"",I178&gt;G178),"À corriger : rappel après échéance","OK"))),"À corriger : données invalides")</f>
        <v/>
      </c>
    </row>
    <row r="179" ht="20" customHeight="1">
      <c r="A179" s="17" t="n"/>
      <c r="B179" s="18" t="n"/>
      <c r="C179" s="17" t="n"/>
      <c r="D179" s="17" t="n"/>
      <c r="E179" s="17" t="n"/>
      <c r="F179" s="17" t="n"/>
      <c r="G179" s="36" t="n"/>
      <c r="H179" s="20">
        <f>IFERROR(IF(O179&lt;&gt;"",0,IF(G179="","",G179-TODAY())),"")</f>
        <v/>
      </c>
      <c r="I179" s="37">
        <f>IFERROR(IF(G179="","",G179-'Paramètres'!$B$7),"")</f>
        <v/>
      </c>
      <c r="J179" s="22">
        <f>IFERROR(IF(O179&lt;&gt;"","Terminée",IF(G179="","À planifier",IF(G179&lt;TODAY(),"En retard",IF(G179&lt;=TODAY()+'Paramètres'!$B$6,"À échéance bientôt","À venir")))),"À corriger")</f>
        <v/>
      </c>
      <c r="K179" s="17" t="n"/>
      <c r="L179" s="17" t="n"/>
      <c r="M179" s="17" t="n"/>
      <c r="N179" s="38" t="n"/>
      <c r="O179" s="36" t="n"/>
      <c r="P179" s="17" t="n"/>
      <c r="Q179" s="18" t="n"/>
      <c r="R179" s="24">
        <f>IFERROR(IF(AND(K179="Terminé",O179=""),"À corriger : date complétée manquante",IF(AND(K179&lt;&gt;"Terminé",O179&lt;&gt;""),"À corriger : statut à mettre à jour",IF(AND(I179&lt;&gt;"",G179&lt;&gt;"",I179&gt;G179),"À corriger : rappel après échéance","OK"))),"À corriger : données invalides")</f>
        <v/>
      </c>
    </row>
    <row r="180" ht="20" customHeight="1">
      <c r="A180" s="25" t="n"/>
      <c r="B180" s="26" t="n"/>
      <c r="C180" s="25" t="n"/>
      <c r="D180" s="25" t="n"/>
      <c r="E180" s="25" t="n"/>
      <c r="F180" s="25" t="n"/>
      <c r="G180" s="39" t="n"/>
      <c r="H180" s="20">
        <f>IFERROR(IF(O180&lt;&gt;"",0,IF(G180="","",G180-TODAY())),"")</f>
        <v/>
      </c>
      <c r="I180" s="37">
        <f>IFERROR(IF(G180="","",G180-'Paramètres'!$B$7),"")</f>
        <v/>
      </c>
      <c r="J180" s="22">
        <f>IFERROR(IF(O180&lt;&gt;"","Terminée",IF(G180="","À planifier",IF(G180&lt;TODAY(),"En retard",IF(G180&lt;=TODAY()+'Paramètres'!$B$6,"À échéance bientôt","À venir")))),"À corriger")</f>
        <v/>
      </c>
      <c r="K180" s="25" t="n"/>
      <c r="L180" s="25" t="n"/>
      <c r="M180" s="25" t="n"/>
      <c r="N180" s="40" t="n"/>
      <c r="O180" s="39" t="n"/>
      <c r="P180" s="25" t="n"/>
      <c r="Q180" s="26" t="n"/>
      <c r="R180" s="24">
        <f>IFERROR(IF(AND(K180="Terminé",O180=""),"À corriger : date complétée manquante",IF(AND(K180&lt;&gt;"Terminé",O180&lt;&gt;""),"À corriger : statut à mettre à jour",IF(AND(I180&lt;&gt;"",G180&lt;&gt;"",I180&gt;G180),"À corriger : rappel après échéance","OK"))),"À corriger : données invalides")</f>
        <v/>
      </c>
    </row>
    <row r="181" ht="20" customHeight="1">
      <c r="A181" s="17" t="n"/>
      <c r="B181" s="18" t="n"/>
      <c r="C181" s="17" t="n"/>
      <c r="D181" s="17" t="n"/>
      <c r="E181" s="17" t="n"/>
      <c r="F181" s="17" t="n"/>
      <c r="G181" s="36" t="n"/>
      <c r="H181" s="20">
        <f>IFERROR(IF(O181&lt;&gt;"",0,IF(G181="","",G181-TODAY())),"")</f>
        <v/>
      </c>
      <c r="I181" s="37">
        <f>IFERROR(IF(G181="","",G181-'Paramètres'!$B$7),"")</f>
        <v/>
      </c>
      <c r="J181" s="22">
        <f>IFERROR(IF(O181&lt;&gt;"","Terminée",IF(G181="","À planifier",IF(G181&lt;TODAY(),"En retard",IF(G181&lt;=TODAY()+'Paramètres'!$B$6,"À échéance bientôt","À venir")))),"À corriger")</f>
        <v/>
      </c>
      <c r="K181" s="17" t="n"/>
      <c r="L181" s="17" t="n"/>
      <c r="M181" s="17" t="n"/>
      <c r="N181" s="38" t="n"/>
      <c r="O181" s="36" t="n"/>
      <c r="P181" s="17" t="n"/>
      <c r="Q181" s="18" t="n"/>
      <c r="R181" s="24">
        <f>IFERROR(IF(AND(K181="Terminé",O181=""),"À corriger : date complétée manquante",IF(AND(K181&lt;&gt;"Terminé",O181&lt;&gt;""),"À corriger : statut à mettre à jour",IF(AND(I181&lt;&gt;"",G181&lt;&gt;"",I181&gt;G181),"À corriger : rappel après échéance","OK"))),"À corriger : données invalides")</f>
        <v/>
      </c>
    </row>
    <row r="182" ht="20" customHeight="1">
      <c r="A182" s="25" t="n"/>
      <c r="B182" s="26" t="n"/>
      <c r="C182" s="25" t="n"/>
      <c r="D182" s="25" t="n"/>
      <c r="E182" s="25" t="n"/>
      <c r="F182" s="25" t="n"/>
      <c r="G182" s="39" t="n"/>
      <c r="H182" s="20">
        <f>IFERROR(IF(O182&lt;&gt;"",0,IF(G182="","",G182-TODAY())),"")</f>
        <v/>
      </c>
      <c r="I182" s="37">
        <f>IFERROR(IF(G182="","",G182-'Paramètres'!$B$7),"")</f>
        <v/>
      </c>
      <c r="J182" s="22">
        <f>IFERROR(IF(O182&lt;&gt;"","Terminée",IF(G182="","À planifier",IF(G182&lt;TODAY(),"En retard",IF(G182&lt;=TODAY()+'Paramètres'!$B$6,"À échéance bientôt","À venir")))),"À corriger")</f>
        <v/>
      </c>
      <c r="K182" s="25" t="n"/>
      <c r="L182" s="25" t="n"/>
      <c r="M182" s="25" t="n"/>
      <c r="N182" s="40" t="n"/>
      <c r="O182" s="39" t="n"/>
      <c r="P182" s="25" t="n"/>
      <c r="Q182" s="26" t="n"/>
      <c r="R182" s="24">
        <f>IFERROR(IF(AND(K182="Terminé",O182=""),"À corriger : date complétée manquante",IF(AND(K182&lt;&gt;"Terminé",O182&lt;&gt;""),"À corriger : statut à mettre à jour",IF(AND(I182&lt;&gt;"",G182&lt;&gt;"",I182&gt;G182),"À corriger : rappel après échéance","OK"))),"À corriger : données invalides")</f>
        <v/>
      </c>
    </row>
    <row r="183" ht="20" customHeight="1">
      <c r="A183" s="17" t="n"/>
      <c r="B183" s="18" t="n"/>
      <c r="C183" s="17" t="n"/>
      <c r="D183" s="17" t="n"/>
      <c r="E183" s="17" t="n"/>
      <c r="F183" s="17" t="n"/>
      <c r="G183" s="36" t="n"/>
      <c r="H183" s="20">
        <f>IFERROR(IF(O183&lt;&gt;"",0,IF(G183="","",G183-TODAY())),"")</f>
        <v/>
      </c>
      <c r="I183" s="37">
        <f>IFERROR(IF(G183="","",G183-'Paramètres'!$B$7),"")</f>
        <v/>
      </c>
      <c r="J183" s="22">
        <f>IFERROR(IF(O183&lt;&gt;"","Terminée",IF(G183="","À planifier",IF(G183&lt;TODAY(),"En retard",IF(G183&lt;=TODAY()+'Paramètres'!$B$6,"À échéance bientôt","À venir")))),"À corriger")</f>
        <v/>
      </c>
      <c r="K183" s="17" t="n"/>
      <c r="L183" s="17" t="n"/>
      <c r="M183" s="17" t="n"/>
      <c r="N183" s="38" t="n"/>
      <c r="O183" s="36" t="n"/>
      <c r="P183" s="17" t="n"/>
      <c r="Q183" s="18" t="n"/>
      <c r="R183" s="24">
        <f>IFERROR(IF(AND(K183="Terminé",O183=""),"À corriger : date complétée manquante",IF(AND(K183&lt;&gt;"Terminé",O183&lt;&gt;""),"À corriger : statut à mettre à jour",IF(AND(I183&lt;&gt;"",G183&lt;&gt;"",I183&gt;G183),"À corriger : rappel après échéance","OK"))),"À corriger : données invalides")</f>
        <v/>
      </c>
    </row>
    <row r="184" ht="20" customHeight="1">
      <c r="A184" s="25" t="n"/>
      <c r="B184" s="26" t="n"/>
      <c r="C184" s="25" t="n"/>
      <c r="D184" s="25" t="n"/>
      <c r="E184" s="25" t="n"/>
      <c r="F184" s="25" t="n"/>
      <c r="G184" s="39" t="n"/>
      <c r="H184" s="20">
        <f>IFERROR(IF(O184&lt;&gt;"",0,IF(G184="","",G184-TODAY())),"")</f>
        <v/>
      </c>
      <c r="I184" s="37">
        <f>IFERROR(IF(G184="","",G184-'Paramètres'!$B$7),"")</f>
        <v/>
      </c>
      <c r="J184" s="22">
        <f>IFERROR(IF(O184&lt;&gt;"","Terminée",IF(G184="","À planifier",IF(G184&lt;TODAY(),"En retard",IF(G184&lt;=TODAY()+'Paramètres'!$B$6,"À échéance bientôt","À venir")))),"À corriger")</f>
        <v/>
      </c>
      <c r="K184" s="25" t="n"/>
      <c r="L184" s="25" t="n"/>
      <c r="M184" s="25" t="n"/>
      <c r="N184" s="40" t="n"/>
      <c r="O184" s="39" t="n"/>
      <c r="P184" s="25" t="n"/>
      <c r="Q184" s="26" t="n"/>
      <c r="R184" s="24">
        <f>IFERROR(IF(AND(K184="Terminé",O184=""),"À corriger : date complétée manquante",IF(AND(K184&lt;&gt;"Terminé",O184&lt;&gt;""),"À corriger : statut à mettre à jour",IF(AND(I184&lt;&gt;"",G184&lt;&gt;"",I184&gt;G184),"À corriger : rappel après échéance","OK"))),"À corriger : données invalides")</f>
        <v/>
      </c>
    </row>
    <row r="185" ht="20" customHeight="1">
      <c r="A185" s="17" t="n"/>
      <c r="B185" s="18" t="n"/>
      <c r="C185" s="17" t="n"/>
      <c r="D185" s="17" t="n"/>
      <c r="E185" s="17" t="n"/>
      <c r="F185" s="17" t="n"/>
      <c r="G185" s="36" t="n"/>
      <c r="H185" s="20">
        <f>IFERROR(IF(O185&lt;&gt;"",0,IF(G185="","",G185-TODAY())),"")</f>
        <v/>
      </c>
      <c r="I185" s="37">
        <f>IFERROR(IF(G185="","",G185-'Paramètres'!$B$7),"")</f>
        <v/>
      </c>
      <c r="J185" s="22">
        <f>IFERROR(IF(O185&lt;&gt;"","Terminée",IF(G185="","À planifier",IF(G185&lt;TODAY(),"En retard",IF(G185&lt;=TODAY()+'Paramètres'!$B$6,"À échéance bientôt","À venir")))),"À corriger")</f>
        <v/>
      </c>
      <c r="K185" s="17" t="n"/>
      <c r="L185" s="17" t="n"/>
      <c r="M185" s="17" t="n"/>
      <c r="N185" s="38" t="n"/>
      <c r="O185" s="36" t="n"/>
      <c r="P185" s="17" t="n"/>
      <c r="Q185" s="18" t="n"/>
      <c r="R185" s="24">
        <f>IFERROR(IF(AND(K185="Terminé",O185=""),"À corriger : date complétée manquante",IF(AND(K185&lt;&gt;"Terminé",O185&lt;&gt;""),"À corriger : statut à mettre à jour",IF(AND(I185&lt;&gt;"",G185&lt;&gt;"",I185&gt;G185),"À corriger : rappel après échéance","OK"))),"À corriger : données invalides")</f>
        <v/>
      </c>
    </row>
    <row r="186" ht="20" customHeight="1">
      <c r="A186" s="25" t="n"/>
      <c r="B186" s="26" t="n"/>
      <c r="C186" s="25" t="n"/>
      <c r="D186" s="25" t="n"/>
      <c r="E186" s="25" t="n"/>
      <c r="F186" s="25" t="n"/>
      <c r="G186" s="39" t="n"/>
      <c r="H186" s="20">
        <f>IFERROR(IF(O186&lt;&gt;"",0,IF(G186="","",G186-TODAY())),"")</f>
        <v/>
      </c>
      <c r="I186" s="37">
        <f>IFERROR(IF(G186="","",G186-'Paramètres'!$B$7),"")</f>
        <v/>
      </c>
      <c r="J186" s="22">
        <f>IFERROR(IF(O186&lt;&gt;"","Terminée",IF(G186="","À planifier",IF(G186&lt;TODAY(),"En retard",IF(G186&lt;=TODAY()+'Paramètres'!$B$6,"À échéance bientôt","À venir")))),"À corriger")</f>
        <v/>
      </c>
      <c r="K186" s="25" t="n"/>
      <c r="L186" s="25" t="n"/>
      <c r="M186" s="25" t="n"/>
      <c r="N186" s="40" t="n"/>
      <c r="O186" s="39" t="n"/>
      <c r="P186" s="25" t="n"/>
      <c r="Q186" s="26" t="n"/>
      <c r="R186" s="24">
        <f>IFERROR(IF(AND(K186="Terminé",O186=""),"À corriger : date complétée manquante",IF(AND(K186&lt;&gt;"Terminé",O186&lt;&gt;""),"À corriger : statut à mettre à jour",IF(AND(I186&lt;&gt;"",G186&lt;&gt;"",I186&gt;G186),"À corriger : rappel après échéance","OK"))),"À corriger : données invalides")</f>
        <v/>
      </c>
    </row>
    <row r="187" ht="20" customHeight="1">
      <c r="A187" s="17" t="n"/>
      <c r="B187" s="18" t="n"/>
      <c r="C187" s="17" t="n"/>
      <c r="D187" s="17" t="n"/>
      <c r="E187" s="17" t="n"/>
      <c r="F187" s="17" t="n"/>
      <c r="G187" s="36" t="n"/>
      <c r="H187" s="20">
        <f>IFERROR(IF(O187&lt;&gt;"",0,IF(G187="","",G187-TODAY())),"")</f>
        <v/>
      </c>
      <c r="I187" s="37">
        <f>IFERROR(IF(G187="","",G187-'Paramètres'!$B$7),"")</f>
        <v/>
      </c>
      <c r="J187" s="22">
        <f>IFERROR(IF(O187&lt;&gt;"","Terminée",IF(G187="","À planifier",IF(G187&lt;TODAY(),"En retard",IF(G187&lt;=TODAY()+'Paramètres'!$B$6,"À échéance bientôt","À venir")))),"À corriger")</f>
        <v/>
      </c>
      <c r="K187" s="17" t="n"/>
      <c r="L187" s="17" t="n"/>
      <c r="M187" s="17" t="n"/>
      <c r="N187" s="38" t="n"/>
      <c r="O187" s="36" t="n"/>
      <c r="P187" s="17" t="n"/>
      <c r="Q187" s="18" t="n"/>
      <c r="R187" s="24">
        <f>IFERROR(IF(AND(K187="Terminé",O187=""),"À corriger : date complétée manquante",IF(AND(K187&lt;&gt;"Terminé",O187&lt;&gt;""),"À corriger : statut à mettre à jour",IF(AND(I187&lt;&gt;"",G187&lt;&gt;"",I187&gt;G187),"À corriger : rappel après échéance","OK"))),"À corriger : données invalides")</f>
        <v/>
      </c>
    </row>
    <row r="188" ht="20" customHeight="1">
      <c r="A188" s="25" t="n"/>
      <c r="B188" s="26" t="n"/>
      <c r="C188" s="25" t="n"/>
      <c r="D188" s="25" t="n"/>
      <c r="E188" s="25" t="n"/>
      <c r="F188" s="25" t="n"/>
      <c r="G188" s="39" t="n"/>
      <c r="H188" s="20">
        <f>IFERROR(IF(O188&lt;&gt;"",0,IF(G188="","",G188-TODAY())),"")</f>
        <v/>
      </c>
      <c r="I188" s="37">
        <f>IFERROR(IF(G188="","",G188-'Paramètres'!$B$7),"")</f>
        <v/>
      </c>
      <c r="J188" s="22">
        <f>IFERROR(IF(O188&lt;&gt;"","Terminée",IF(G188="","À planifier",IF(G188&lt;TODAY(),"En retard",IF(G188&lt;=TODAY()+'Paramètres'!$B$6,"À échéance bientôt","À venir")))),"À corriger")</f>
        <v/>
      </c>
      <c r="K188" s="25" t="n"/>
      <c r="L188" s="25" t="n"/>
      <c r="M188" s="25" t="n"/>
      <c r="N188" s="40" t="n"/>
      <c r="O188" s="39" t="n"/>
      <c r="P188" s="25" t="n"/>
      <c r="Q188" s="26" t="n"/>
      <c r="R188" s="24">
        <f>IFERROR(IF(AND(K188="Terminé",O188=""),"À corriger : date complétée manquante",IF(AND(K188&lt;&gt;"Terminé",O188&lt;&gt;""),"À corriger : statut à mettre à jour",IF(AND(I188&lt;&gt;"",G188&lt;&gt;"",I188&gt;G188),"À corriger : rappel après échéance","OK"))),"À corriger : données invalides")</f>
        <v/>
      </c>
    </row>
    <row r="189" ht="20" customHeight="1">
      <c r="A189" s="17" t="n"/>
      <c r="B189" s="18" t="n"/>
      <c r="C189" s="17" t="n"/>
      <c r="D189" s="17" t="n"/>
      <c r="E189" s="17" t="n"/>
      <c r="F189" s="17" t="n"/>
      <c r="G189" s="36" t="n"/>
      <c r="H189" s="20">
        <f>IFERROR(IF(O189&lt;&gt;"",0,IF(G189="","",G189-TODAY())),"")</f>
        <v/>
      </c>
      <c r="I189" s="37">
        <f>IFERROR(IF(G189="","",G189-'Paramètres'!$B$7),"")</f>
        <v/>
      </c>
      <c r="J189" s="22">
        <f>IFERROR(IF(O189&lt;&gt;"","Terminée",IF(G189="","À planifier",IF(G189&lt;TODAY(),"En retard",IF(G189&lt;=TODAY()+'Paramètres'!$B$6,"À échéance bientôt","À venir")))),"À corriger")</f>
        <v/>
      </c>
      <c r="K189" s="17" t="n"/>
      <c r="L189" s="17" t="n"/>
      <c r="M189" s="17" t="n"/>
      <c r="N189" s="38" t="n"/>
      <c r="O189" s="36" t="n"/>
      <c r="P189" s="17" t="n"/>
      <c r="Q189" s="18" t="n"/>
      <c r="R189" s="24">
        <f>IFERROR(IF(AND(K189="Terminé",O189=""),"À corriger : date complétée manquante",IF(AND(K189&lt;&gt;"Terminé",O189&lt;&gt;""),"À corriger : statut à mettre à jour",IF(AND(I189&lt;&gt;"",G189&lt;&gt;"",I189&gt;G189),"À corriger : rappel après échéance","OK"))),"À corriger : données invalides")</f>
        <v/>
      </c>
    </row>
    <row r="190" ht="20" customHeight="1">
      <c r="A190" s="25" t="n"/>
      <c r="B190" s="26" t="n"/>
      <c r="C190" s="25" t="n"/>
      <c r="D190" s="25" t="n"/>
      <c r="E190" s="25" t="n"/>
      <c r="F190" s="25" t="n"/>
      <c r="G190" s="39" t="n"/>
      <c r="H190" s="20">
        <f>IFERROR(IF(O190&lt;&gt;"",0,IF(G190="","",G190-TODAY())),"")</f>
        <v/>
      </c>
      <c r="I190" s="37">
        <f>IFERROR(IF(G190="","",G190-'Paramètres'!$B$7),"")</f>
        <v/>
      </c>
      <c r="J190" s="22">
        <f>IFERROR(IF(O190&lt;&gt;"","Terminée",IF(G190="","À planifier",IF(G190&lt;TODAY(),"En retard",IF(G190&lt;=TODAY()+'Paramètres'!$B$6,"À échéance bientôt","À venir")))),"À corriger")</f>
        <v/>
      </c>
      <c r="K190" s="25" t="n"/>
      <c r="L190" s="25" t="n"/>
      <c r="M190" s="25" t="n"/>
      <c r="N190" s="40" t="n"/>
      <c r="O190" s="39" t="n"/>
      <c r="P190" s="25" t="n"/>
      <c r="Q190" s="26" t="n"/>
      <c r="R190" s="24">
        <f>IFERROR(IF(AND(K190="Terminé",O190=""),"À corriger : date complétée manquante",IF(AND(K190&lt;&gt;"Terminé",O190&lt;&gt;""),"À corriger : statut à mettre à jour",IF(AND(I190&lt;&gt;"",G190&lt;&gt;"",I190&gt;G190),"À corriger : rappel après échéance","OK"))),"À corriger : données invalides")</f>
        <v/>
      </c>
    </row>
    <row r="191" ht="20" customHeight="1">
      <c r="A191" s="17" t="n"/>
      <c r="B191" s="18" t="n"/>
      <c r="C191" s="17" t="n"/>
      <c r="D191" s="17" t="n"/>
      <c r="E191" s="17" t="n"/>
      <c r="F191" s="17" t="n"/>
      <c r="G191" s="36" t="n"/>
      <c r="H191" s="20">
        <f>IFERROR(IF(O191&lt;&gt;"",0,IF(G191="","",G191-TODAY())),"")</f>
        <v/>
      </c>
      <c r="I191" s="37">
        <f>IFERROR(IF(G191="","",G191-'Paramètres'!$B$7),"")</f>
        <v/>
      </c>
      <c r="J191" s="22">
        <f>IFERROR(IF(O191&lt;&gt;"","Terminée",IF(G191="","À planifier",IF(G191&lt;TODAY(),"En retard",IF(G191&lt;=TODAY()+'Paramètres'!$B$6,"À échéance bientôt","À venir")))),"À corriger")</f>
        <v/>
      </c>
      <c r="K191" s="17" t="n"/>
      <c r="L191" s="17" t="n"/>
      <c r="M191" s="17" t="n"/>
      <c r="N191" s="38" t="n"/>
      <c r="O191" s="36" t="n"/>
      <c r="P191" s="17" t="n"/>
      <c r="Q191" s="18" t="n"/>
      <c r="R191" s="24">
        <f>IFERROR(IF(AND(K191="Terminé",O191=""),"À corriger : date complétée manquante",IF(AND(K191&lt;&gt;"Terminé",O191&lt;&gt;""),"À corriger : statut à mettre à jour",IF(AND(I191&lt;&gt;"",G191&lt;&gt;"",I191&gt;G191),"À corriger : rappel après échéance","OK"))),"À corriger : données invalides")</f>
        <v/>
      </c>
    </row>
    <row r="192" ht="20" customHeight="1">
      <c r="A192" s="25" t="n"/>
      <c r="B192" s="26" t="n"/>
      <c r="C192" s="25" t="n"/>
      <c r="D192" s="25" t="n"/>
      <c r="E192" s="25" t="n"/>
      <c r="F192" s="25" t="n"/>
      <c r="G192" s="39" t="n"/>
      <c r="H192" s="20">
        <f>IFERROR(IF(O192&lt;&gt;"",0,IF(G192="","",G192-TODAY())),"")</f>
        <v/>
      </c>
      <c r="I192" s="37">
        <f>IFERROR(IF(G192="","",G192-'Paramètres'!$B$7),"")</f>
        <v/>
      </c>
      <c r="J192" s="22">
        <f>IFERROR(IF(O192&lt;&gt;"","Terminée",IF(G192="","À planifier",IF(G192&lt;TODAY(),"En retard",IF(G192&lt;=TODAY()+'Paramètres'!$B$6,"À échéance bientôt","À venir")))),"À corriger")</f>
        <v/>
      </c>
      <c r="K192" s="25" t="n"/>
      <c r="L192" s="25" t="n"/>
      <c r="M192" s="25" t="n"/>
      <c r="N192" s="40" t="n"/>
      <c r="O192" s="39" t="n"/>
      <c r="P192" s="25" t="n"/>
      <c r="Q192" s="26" t="n"/>
      <c r="R192" s="24">
        <f>IFERROR(IF(AND(K192="Terminé",O192=""),"À corriger : date complétée manquante",IF(AND(K192&lt;&gt;"Terminé",O192&lt;&gt;""),"À corriger : statut à mettre à jour",IF(AND(I192&lt;&gt;"",G192&lt;&gt;"",I192&gt;G192),"À corriger : rappel après échéance","OK"))),"À corriger : données invalides")</f>
        <v/>
      </c>
    </row>
    <row r="193" ht="20" customHeight="1">
      <c r="A193" s="17" t="n"/>
      <c r="B193" s="18" t="n"/>
      <c r="C193" s="17" t="n"/>
      <c r="D193" s="17" t="n"/>
      <c r="E193" s="17" t="n"/>
      <c r="F193" s="17" t="n"/>
      <c r="G193" s="36" t="n"/>
      <c r="H193" s="20">
        <f>IFERROR(IF(O193&lt;&gt;"",0,IF(G193="","",G193-TODAY())),"")</f>
        <v/>
      </c>
      <c r="I193" s="37">
        <f>IFERROR(IF(G193="","",G193-'Paramètres'!$B$7),"")</f>
        <v/>
      </c>
      <c r="J193" s="22">
        <f>IFERROR(IF(O193&lt;&gt;"","Terminée",IF(G193="","À planifier",IF(G193&lt;TODAY(),"En retard",IF(G193&lt;=TODAY()+'Paramètres'!$B$6,"À échéance bientôt","À venir")))),"À corriger")</f>
        <v/>
      </c>
      <c r="K193" s="17" t="n"/>
      <c r="L193" s="17" t="n"/>
      <c r="M193" s="17" t="n"/>
      <c r="N193" s="38" t="n"/>
      <c r="O193" s="36" t="n"/>
      <c r="P193" s="17" t="n"/>
      <c r="Q193" s="18" t="n"/>
      <c r="R193" s="24">
        <f>IFERROR(IF(AND(K193="Terminé",O193=""),"À corriger : date complétée manquante",IF(AND(K193&lt;&gt;"Terminé",O193&lt;&gt;""),"À corriger : statut à mettre à jour",IF(AND(I193&lt;&gt;"",G193&lt;&gt;"",I193&gt;G193),"À corriger : rappel après échéance","OK"))),"À corriger : données invalides")</f>
        <v/>
      </c>
    </row>
    <row r="194" ht="20" customHeight="1">
      <c r="A194" s="25" t="n"/>
      <c r="B194" s="26" t="n"/>
      <c r="C194" s="25" t="n"/>
      <c r="D194" s="25" t="n"/>
      <c r="E194" s="25" t="n"/>
      <c r="F194" s="25" t="n"/>
      <c r="G194" s="39" t="n"/>
      <c r="H194" s="20">
        <f>IFERROR(IF(O194&lt;&gt;"",0,IF(G194="","",G194-TODAY())),"")</f>
        <v/>
      </c>
      <c r="I194" s="37">
        <f>IFERROR(IF(G194="","",G194-'Paramètres'!$B$7),"")</f>
        <v/>
      </c>
      <c r="J194" s="22">
        <f>IFERROR(IF(O194&lt;&gt;"","Terminée",IF(G194="","À planifier",IF(G194&lt;TODAY(),"En retard",IF(G194&lt;=TODAY()+'Paramètres'!$B$6,"À échéance bientôt","À venir")))),"À corriger")</f>
        <v/>
      </c>
      <c r="K194" s="25" t="n"/>
      <c r="L194" s="25" t="n"/>
      <c r="M194" s="25" t="n"/>
      <c r="N194" s="40" t="n"/>
      <c r="O194" s="39" t="n"/>
      <c r="P194" s="25" t="n"/>
      <c r="Q194" s="26" t="n"/>
      <c r="R194" s="24">
        <f>IFERROR(IF(AND(K194="Terminé",O194=""),"À corriger : date complétée manquante",IF(AND(K194&lt;&gt;"Terminé",O194&lt;&gt;""),"À corriger : statut à mettre à jour",IF(AND(I194&lt;&gt;"",G194&lt;&gt;"",I194&gt;G194),"À corriger : rappel après échéance","OK"))),"À corriger : données invalides")</f>
        <v/>
      </c>
    </row>
    <row r="195" ht="20" customHeight="1">
      <c r="A195" s="17" t="n"/>
      <c r="B195" s="18" t="n"/>
      <c r="C195" s="17" t="n"/>
      <c r="D195" s="17" t="n"/>
      <c r="E195" s="17" t="n"/>
      <c r="F195" s="17" t="n"/>
      <c r="G195" s="36" t="n"/>
      <c r="H195" s="20">
        <f>IFERROR(IF(O195&lt;&gt;"",0,IF(G195="","",G195-TODAY())),"")</f>
        <v/>
      </c>
      <c r="I195" s="37">
        <f>IFERROR(IF(G195="","",G195-'Paramètres'!$B$7),"")</f>
        <v/>
      </c>
      <c r="J195" s="22">
        <f>IFERROR(IF(O195&lt;&gt;"","Terminée",IF(G195="","À planifier",IF(G195&lt;TODAY(),"En retard",IF(G195&lt;=TODAY()+'Paramètres'!$B$6,"À échéance bientôt","À venir")))),"À corriger")</f>
        <v/>
      </c>
      <c r="K195" s="17" t="n"/>
      <c r="L195" s="17" t="n"/>
      <c r="M195" s="17" t="n"/>
      <c r="N195" s="38" t="n"/>
      <c r="O195" s="36" t="n"/>
      <c r="P195" s="17" t="n"/>
      <c r="Q195" s="18" t="n"/>
      <c r="R195" s="24">
        <f>IFERROR(IF(AND(K195="Terminé",O195=""),"À corriger : date complétée manquante",IF(AND(K195&lt;&gt;"Terminé",O195&lt;&gt;""),"À corriger : statut à mettre à jour",IF(AND(I195&lt;&gt;"",G195&lt;&gt;"",I195&gt;G195),"À corriger : rappel après échéance","OK"))),"À corriger : données invalides")</f>
        <v/>
      </c>
    </row>
    <row r="196" ht="20" customHeight="1">
      <c r="A196" s="25" t="n"/>
      <c r="B196" s="26" t="n"/>
      <c r="C196" s="25" t="n"/>
      <c r="D196" s="25" t="n"/>
      <c r="E196" s="25" t="n"/>
      <c r="F196" s="25" t="n"/>
      <c r="G196" s="39" t="n"/>
      <c r="H196" s="20">
        <f>IFERROR(IF(O196&lt;&gt;"",0,IF(G196="","",G196-TODAY())),"")</f>
        <v/>
      </c>
      <c r="I196" s="37">
        <f>IFERROR(IF(G196="","",G196-'Paramètres'!$B$7),"")</f>
        <v/>
      </c>
      <c r="J196" s="22">
        <f>IFERROR(IF(O196&lt;&gt;"","Terminée",IF(G196="","À planifier",IF(G196&lt;TODAY(),"En retard",IF(G196&lt;=TODAY()+'Paramètres'!$B$6,"À échéance bientôt","À venir")))),"À corriger")</f>
        <v/>
      </c>
      <c r="K196" s="25" t="n"/>
      <c r="L196" s="25" t="n"/>
      <c r="M196" s="25" t="n"/>
      <c r="N196" s="40" t="n"/>
      <c r="O196" s="39" t="n"/>
      <c r="P196" s="25" t="n"/>
      <c r="Q196" s="26" t="n"/>
      <c r="R196" s="24">
        <f>IFERROR(IF(AND(K196="Terminé",O196=""),"À corriger : date complétée manquante",IF(AND(K196&lt;&gt;"Terminé",O196&lt;&gt;""),"À corriger : statut à mettre à jour",IF(AND(I196&lt;&gt;"",G196&lt;&gt;"",I196&gt;G196),"À corriger : rappel après échéance","OK"))),"À corriger : données invalides")</f>
        <v/>
      </c>
    </row>
    <row r="197" ht="20" customHeight="1">
      <c r="A197" s="17" t="n"/>
      <c r="B197" s="18" t="n"/>
      <c r="C197" s="17" t="n"/>
      <c r="D197" s="17" t="n"/>
      <c r="E197" s="17" t="n"/>
      <c r="F197" s="17" t="n"/>
      <c r="G197" s="36" t="n"/>
      <c r="H197" s="20">
        <f>IFERROR(IF(O197&lt;&gt;"",0,IF(G197="","",G197-TODAY())),"")</f>
        <v/>
      </c>
      <c r="I197" s="37">
        <f>IFERROR(IF(G197="","",G197-'Paramètres'!$B$7),"")</f>
        <v/>
      </c>
      <c r="J197" s="22">
        <f>IFERROR(IF(O197&lt;&gt;"","Terminée",IF(G197="","À planifier",IF(G197&lt;TODAY(),"En retard",IF(G197&lt;=TODAY()+'Paramètres'!$B$6,"À échéance bientôt","À venir")))),"À corriger")</f>
        <v/>
      </c>
      <c r="K197" s="17" t="n"/>
      <c r="L197" s="17" t="n"/>
      <c r="M197" s="17" t="n"/>
      <c r="N197" s="38" t="n"/>
      <c r="O197" s="36" t="n"/>
      <c r="P197" s="17" t="n"/>
      <c r="Q197" s="18" t="n"/>
      <c r="R197" s="24">
        <f>IFERROR(IF(AND(K197="Terminé",O197=""),"À corriger : date complétée manquante",IF(AND(K197&lt;&gt;"Terminé",O197&lt;&gt;""),"À corriger : statut à mettre à jour",IF(AND(I197&lt;&gt;"",G197&lt;&gt;"",I197&gt;G197),"À corriger : rappel après échéance","OK"))),"À corriger : données invalides")</f>
        <v/>
      </c>
    </row>
    <row r="198" ht="20" customHeight="1">
      <c r="A198" s="25" t="n"/>
      <c r="B198" s="26" t="n"/>
      <c r="C198" s="25" t="n"/>
      <c r="D198" s="25" t="n"/>
      <c r="E198" s="25" t="n"/>
      <c r="F198" s="25" t="n"/>
      <c r="G198" s="39" t="n"/>
      <c r="H198" s="20">
        <f>IFERROR(IF(O198&lt;&gt;"",0,IF(G198="","",G198-TODAY())),"")</f>
        <v/>
      </c>
      <c r="I198" s="37">
        <f>IFERROR(IF(G198="","",G198-'Paramètres'!$B$7),"")</f>
        <v/>
      </c>
      <c r="J198" s="22">
        <f>IFERROR(IF(O198&lt;&gt;"","Terminée",IF(G198="","À planifier",IF(G198&lt;TODAY(),"En retard",IF(G198&lt;=TODAY()+'Paramètres'!$B$6,"À échéance bientôt","À venir")))),"À corriger")</f>
        <v/>
      </c>
      <c r="K198" s="25" t="n"/>
      <c r="L198" s="25" t="n"/>
      <c r="M198" s="25" t="n"/>
      <c r="N198" s="40" t="n"/>
      <c r="O198" s="39" t="n"/>
      <c r="P198" s="25" t="n"/>
      <c r="Q198" s="26" t="n"/>
      <c r="R198" s="24">
        <f>IFERROR(IF(AND(K198="Terminé",O198=""),"À corriger : date complétée manquante",IF(AND(K198&lt;&gt;"Terminé",O198&lt;&gt;""),"À corriger : statut à mettre à jour",IF(AND(I198&lt;&gt;"",G198&lt;&gt;"",I198&gt;G198),"À corriger : rappel après échéance","OK"))),"À corriger : données invalides")</f>
        <v/>
      </c>
    </row>
    <row r="199" ht="20" customHeight="1">
      <c r="A199" s="17" t="n"/>
      <c r="B199" s="18" t="n"/>
      <c r="C199" s="17" t="n"/>
      <c r="D199" s="17" t="n"/>
      <c r="E199" s="17" t="n"/>
      <c r="F199" s="17" t="n"/>
      <c r="G199" s="36" t="n"/>
      <c r="H199" s="20">
        <f>IFERROR(IF(O199&lt;&gt;"",0,IF(G199="","",G199-TODAY())),"")</f>
        <v/>
      </c>
      <c r="I199" s="37">
        <f>IFERROR(IF(G199="","",G199-'Paramètres'!$B$7),"")</f>
        <v/>
      </c>
      <c r="J199" s="22">
        <f>IFERROR(IF(O199&lt;&gt;"","Terminée",IF(G199="","À planifier",IF(G199&lt;TODAY(),"En retard",IF(G199&lt;=TODAY()+'Paramètres'!$B$6,"À échéance bientôt","À venir")))),"À corriger")</f>
        <v/>
      </c>
      <c r="K199" s="17" t="n"/>
      <c r="L199" s="17" t="n"/>
      <c r="M199" s="17" t="n"/>
      <c r="N199" s="38" t="n"/>
      <c r="O199" s="36" t="n"/>
      <c r="P199" s="17" t="n"/>
      <c r="Q199" s="18" t="n"/>
      <c r="R199" s="24">
        <f>IFERROR(IF(AND(K199="Terminé",O199=""),"À corriger : date complétée manquante",IF(AND(K199&lt;&gt;"Terminé",O199&lt;&gt;""),"À corriger : statut à mettre à jour",IF(AND(I199&lt;&gt;"",G199&lt;&gt;"",I199&gt;G199),"À corriger : rappel après échéance","OK"))),"À corriger : données invalides")</f>
        <v/>
      </c>
    </row>
    <row r="200" ht="20" customHeight="1">
      <c r="A200" s="25" t="n"/>
      <c r="B200" s="26" t="n"/>
      <c r="C200" s="25" t="n"/>
      <c r="D200" s="25" t="n"/>
      <c r="E200" s="25" t="n"/>
      <c r="F200" s="25" t="n"/>
      <c r="G200" s="39" t="n"/>
      <c r="H200" s="20">
        <f>IFERROR(IF(O200&lt;&gt;"",0,IF(G200="","",G200-TODAY())),"")</f>
        <v/>
      </c>
      <c r="I200" s="37">
        <f>IFERROR(IF(G200="","",G200-'Paramètres'!$B$7),"")</f>
        <v/>
      </c>
      <c r="J200" s="22">
        <f>IFERROR(IF(O200&lt;&gt;"","Terminée",IF(G200="","À planifier",IF(G200&lt;TODAY(),"En retard",IF(G200&lt;=TODAY()+'Paramètres'!$B$6,"À échéance bientôt","À venir")))),"À corriger")</f>
        <v/>
      </c>
      <c r="K200" s="25" t="n"/>
      <c r="L200" s="25" t="n"/>
      <c r="M200" s="25" t="n"/>
      <c r="N200" s="40" t="n"/>
      <c r="O200" s="39" t="n"/>
      <c r="P200" s="25" t="n"/>
      <c r="Q200" s="26" t="n"/>
      <c r="R200" s="24">
        <f>IFERROR(IF(AND(K200="Terminé",O200=""),"À corriger : date complétée manquante",IF(AND(K200&lt;&gt;"Terminé",O200&lt;&gt;""),"À corriger : statut à mettre à jour",IF(AND(I200&lt;&gt;"",G200&lt;&gt;"",I200&gt;G200),"À corriger : rappel après échéance","OK"))),"À corriger : données invalides")</f>
        <v/>
      </c>
    </row>
    <row r="201" ht="20" customHeight="1">
      <c r="A201" s="17" t="n"/>
      <c r="B201" s="18" t="n"/>
      <c r="C201" s="17" t="n"/>
      <c r="D201" s="17" t="n"/>
      <c r="E201" s="17" t="n"/>
      <c r="F201" s="17" t="n"/>
      <c r="G201" s="36" t="n"/>
      <c r="H201" s="20">
        <f>IFERROR(IF(O201&lt;&gt;"",0,IF(G201="","",G201-TODAY())),"")</f>
        <v/>
      </c>
      <c r="I201" s="37">
        <f>IFERROR(IF(G201="","",G201-'Paramètres'!$B$7),"")</f>
        <v/>
      </c>
      <c r="J201" s="22">
        <f>IFERROR(IF(O201&lt;&gt;"","Terminée",IF(G201="","À planifier",IF(G201&lt;TODAY(),"En retard",IF(G201&lt;=TODAY()+'Paramètres'!$B$6,"À échéance bientôt","À venir")))),"À corriger")</f>
        <v/>
      </c>
      <c r="K201" s="17" t="n"/>
      <c r="L201" s="17" t="n"/>
      <c r="M201" s="17" t="n"/>
      <c r="N201" s="38" t="n"/>
      <c r="O201" s="36" t="n"/>
      <c r="P201" s="17" t="n"/>
      <c r="Q201" s="18" t="n"/>
      <c r="R201" s="24">
        <f>IFERROR(IF(AND(K201="Terminé",O201=""),"À corriger : date complétée manquante",IF(AND(K201&lt;&gt;"Terminé",O201&lt;&gt;""),"À corriger : statut à mettre à jour",IF(AND(I201&lt;&gt;"",G201&lt;&gt;"",I201&gt;G201),"À corriger : rappel après échéance","OK"))),"À corriger : données invalides")</f>
        <v/>
      </c>
    </row>
    <row r="202" ht="20" customHeight="1">
      <c r="A202" s="25" t="n"/>
      <c r="B202" s="26" t="n"/>
      <c r="C202" s="25" t="n"/>
      <c r="D202" s="25" t="n"/>
      <c r="E202" s="25" t="n"/>
      <c r="F202" s="25" t="n"/>
      <c r="G202" s="39" t="n"/>
      <c r="H202" s="20">
        <f>IFERROR(IF(O202&lt;&gt;"",0,IF(G202="","",G202-TODAY())),"")</f>
        <v/>
      </c>
      <c r="I202" s="37">
        <f>IFERROR(IF(G202="","",G202-'Paramètres'!$B$7),"")</f>
        <v/>
      </c>
      <c r="J202" s="22">
        <f>IFERROR(IF(O202&lt;&gt;"","Terminée",IF(G202="","À planifier",IF(G202&lt;TODAY(),"En retard",IF(G202&lt;=TODAY()+'Paramètres'!$B$6,"À échéance bientôt","À venir")))),"À corriger")</f>
        <v/>
      </c>
      <c r="K202" s="25" t="n"/>
      <c r="L202" s="25" t="n"/>
      <c r="M202" s="25" t="n"/>
      <c r="N202" s="40" t="n"/>
      <c r="O202" s="39" t="n"/>
      <c r="P202" s="25" t="n"/>
      <c r="Q202" s="26" t="n"/>
      <c r="R202" s="24">
        <f>IFERROR(IF(AND(K202="Terminé",O202=""),"À corriger : date complétée manquante",IF(AND(K202&lt;&gt;"Terminé",O202&lt;&gt;""),"À corriger : statut à mettre à jour",IF(AND(I202&lt;&gt;"",G202&lt;&gt;"",I202&gt;G202),"À corriger : rappel après échéance","OK"))),"À corriger : données invalides")</f>
        <v/>
      </c>
    </row>
    <row r="203" ht="20" customHeight="1">
      <c r="A203" s="17" t="n"/>
      <c r="B203" s="18" t="n"/>
      <c r="C203" s="17" t="n"/>
      <c r="D203" s="17" t="n"/>
      <c r="E203" s="17" t="n"/>
      <c r="F203" s="17" t="n"/>
      <c r="G203" s="36" t="n"/>
      <c r="H203" s="20">
        <f>IFERROR(IF(O203&lt;&gt;"",0,IF(G203="","",G203-TODAY())),"")</f>
        <v/>
      </c>
      <c r="I203" s="37">
        <f>IFERROR(IF(G203="","",G203-'Paramètres'!$B$7),"")</f>
        <v/>
      </c>
      <c r="J203" s="22">
        <f>IFERROR(IF(O203&lt;&gt;"","Terminée",IF(G203="","À planifier",IF(G203&lt;TODAY(),"En retard",IF(G203&lt;=TODAY()+'Paramètres'!$B$6,"À échéance bientôt","À venir")))),"À corriger")</f>
        <v/>
      </c>
      <c r="K203" s="17" t="n"/>
      <c r="L203" s="17" t="n"/>
      <c r="M203" s="17" t="n"/>
      <c r="N203" s="38" t="n"/>
      <c r="O203" s="36" t="n"/>
      <c r="P203" s="17" t="n"/>
      <c r="Q203" s="18" t="n"/>
      <c r="R203" s="24">
        <f>IFERROR(IF(AND(K203="Terminé",O203=""),"À corriger : date complétée manquante",IF(AND(K203&lt;&gt;"Terminé",O203&lt;&gt;""),"À corriger : statut à mettre à jour",IF(AND(I203&lt;&gt;"",G203&lt;&gt;"",I203&gt;G203),"À corriger : rappel après échéance","OK"))),"À corriger : données invalides")</f>
        <v/>
      </c>
    </row>
    <row r="204" ht="20" customHeight="1">
      <c r="A204" s="25" t="n"/>
      <c r="B204" s="26" t="n"/>
      <c r="C204" s="25" t="n"/>
      <c r="D204" s="25" t="n"/>
      <c r="E204" s="25" t="n"/>
      <c r="F204" s="25" t="n"/>
      <c r="G204" s="39" t="n"/>
      <c r="H204" s="20">
        <f>IFERROR(IF(O204&lt;&gt;"",0,IF(G204="","",G204-TODAY())),"")</f>
        <v/>
      </c>
      <c r="I204" s="37">
        <f>IFERROR(IF(G204="","",G204-'Paramètres'!$B$7),"")</f>
        <v/>
      </c>
      <c r="J204" s="22">
        <f>IFERROR(IF(O204&lt;&gt;"","Terminée",IF(G204="","À planifier",IF(G204&lt;TODAY(),"En retard",IF(G204&lt;=TODAY()+'Paramètres'!$B$6,"À échéance bientôt","À venir")))),"À corriger")</f>
        <v/>
      </c>
      <c r="K204" s="25" t="n"/>
      <c r="L204" s="25" t="n"/>
      <c r="M204" s="25" t="n"/>
      <c r="N204" s="40" t="n"/>
      <c r="O204" s="39" t="n"/>
      <c r="P204" s="25" t="n"/>
      <c r="Q204" s="26" t="n"/>
      <c r="R204" s="24">
        <f>IFERROR(IF(AND(K204="Terminé",O204=""),"À corriger : date complétée manquante",IF(AND(K204&lt;&gt;"Terminé",O204&lt;&gt;""),"À corriger : statut à mettre à jour",IF(AND(I204&lt;&gt;"",G204&lt;&gt;"",I204&gt;G204),"À corriger : rappel après échéance","OK"))),"À corriger : données invalides")</f>
        <v/>
      </c>
    </row>
    <row r="205" ht="20" customHeight="1">
      <c r="A205" s="17" t="n"/>
      <c r="B205" s="18" t="n"/>
      <c r="C205" s="17" t="n"/>
      <c r="D205" s="17" t="n"/>
      <c r="E205" s="17" t="n"/>
      <c r="F205" s="17" t="n"/>
      <c r="G205" s="36" t="n"/>
      <c r="H205" s="20">
        <f>IFERROR(IF(O205&lt;&gt;"",0,IF(G205="","",G205-TODAY())),"")</f>
        <v/>
      </c>
      <c r="I205" s="37">
        <f>IFERROR(IF(G205="","",G205-'Paramètres'!$B$7),"")</f>
        <v/>
      </c>
      <c r="J205" s="22">
        <f>IFERROR(IF(O205&lt;&gt;"","Terminée",IF(G205="","À planifier",IF(G205&lt;TODAY(),"En retard",IF(G205&lt;=TODAY()+'Paramètres'!$B$6,"À échéance bientôt","À venir")))),"À corriger")</f>
        <v/>
      </c>
      <c r="K205" s="17" t="n"/>
      <c r="L205" s="17" t="n"/>
      <c r="M205" s="17" t="n"/>
      <c r="N205" s="38" t="n"/>
      <c r="O205" s="36" t="n"/>
      <c r="P205" s="17" t="n"/>
      <c r="Q205" s="18" t="n"/>
      <c r="R205" s="24">
        <f>IFERROR(IF(AND(K205="Terminé",O205=""),"À corriger : date complétée manquante",IF(AND(K205&lt;&gt;"Terminé",O205&lt;&gt;""),"À corriger : statut à mettre à jour",IF(AND(I205&lt;&gt;"",G205&lt;&gt;"",I205&gt;G205),"À corriger : rappel après échéance","OK"))),"À corriger : données invalides")</f>
        <v/>
      </c>
    </row>
    <row r="206" ht="20" customHeight="1">
      <c r="A206" s="25" t="n"/>
      <c r="B206" s="26" t="n"/>
      <c r="C206" s="25" t="n"/>
      <c r="D206" s="25" t="n"/>
      <c r="E206" s="25" t="n"/>
      <c r="F206" s="25" t="n"/>
      <c r="G206" s="39" t="n"/>
      <c r="H206" s="20">
        <f>IFERROR(IF(O206&lt;&gt;"",0,IF(G206="","",G206-TODAY())),"")</f>
        <v/>
      </c>
      <c r="I206" s="37">
        <f>IFERROR(IF(G206="","",G206-'Paramètres'!$B$7),"")</f>
        <v/>
      </c>
      <c r="J206" s="22">
        <f>IFERROR(IF(O206&lt;&gt;"","Terminée",IF(G206="","À planifier",IF(G206&lt;TODAY(),"En retard",IF(G206&lt;=TODAY()+'Paramètres'!$B$6,"À échéance bientôt","À venir")))),"À corriger")</f>
        <v/>
      </c>
      <c r="K206" s="25" t="n"/>
      <c r="L206" s="25" t="n"/>
      <c r="M206" s="25" t="n"/>
      <c r="N206" s="40" t="n"/>
      <c r="O206" s="39" t="n"/>
      <c r="P206" s="25" t="n"/>
      <c r="Q206" s="26" t="n"/>
      <c r="R206" s="24">
        <f>IFERROR(IF(AND(K206="Terminé",O206=""),"À corriger : date complétée manquante",IF(AND(K206&lt;&gt;"Terminé",O206&lt;&gt;""),"À corriger : statut à mettre à jour",IF(AND(I206&lt;&gt;"",G206&lt;&gt;"",I206&gt;G206),"À corriger : rappel après échéance","OK"))),"À corriger : données invalides")</f>
        <v/>
      </c>
    </row>
    <row r="207" ht="20" customHeight="1">
      <c r="A207" s="17" t="n"/>
      <c r="B207" s="18" t="n"/>
      <c r="C207" s="17" t="n"/>
      <c r="D207" s="17" t="n"/>
      <c r="E207" s="17" t="n"/>
      <c r="F207" s="17" t="n"/>
      <c r="G207" s="36" t="n"/>
      <c r="H207" s="20">
        <f>IFERROR(IF(O207&lt;&gt;"",0,IF(G207="","",G207-TODAY())),"")</f>
        <v/>
      </c>
      <c r="I207" s="37">
        <f>IFERROR(IF(G207="","",G207-'Paramètres'!$B$7),"")</f>
        <v/>
      </c>
      <c r="J207" s="22">
        <f>IFERROR(IF(O207&lt;&gt;"","Terminée",IF(G207="","À planifier",IF(G207&lt;TODAY(),"En retard",IF(G207&lt;=TODAY()+'Paramètres'!$B$6,"À échéance bientôt","À venir")))),"À corriger")</f>
        <v/>
      </c>
      <c r="K207" s="17" t="n"/>
      <c r="L207" s="17" t="n"/>
      <c r="M207" s="17" t="n"/>
      <c r="N207" s="38" t="n"/>
      <c r="O207" s="36" t="n"/>
      <c r="P207" s="17" t="n"/>
      <c r="Q207" s="18" t="n"/>
      <c r="R207" s="24">
        <f>IFERROR(IF(AND(K207="Terminé",O207=""),"À corriger : date complétée manquante",IF(AND(K207&lt;&gt;"Terminé",O207&lt;&gt;""),"À corriger : statut à mettre à jour",IF(AND(I207&lt;&gt;"",G207&lt;&gt;"",I207&gt;G207),"À corriger : rappel après échéance","OK"))),"À corriger : données invalides")</f>
        <v/>
      </c>
    </row>
    <row r="208" ht="20" customHeight="1">
      <c r="A208" s="25" t="n"/>
      <c r="B208" s="26" t="n"/>
      <c r="C208" s="25" t="n"/>
      <c r="D208" s="25" t="n"/>
      <c r="E208" s="25" t="n"/>
      <c r="F208" s="25" t="n"/>
      <c r="G208" s="39" t="n"/>
      <c r="H208" s="20">
        <f>IFERROR(IF(O208&lt;&gt;"",0,IF(G208="","",G208-TODAY())),"")</f>
        <v/>
      </c>
      <c r="I208" s="37">
        <f>IFERROR(IF(G208="","",G208-'Paramètres'!$B$7),"")</f>
        <v/>
      </c>
      <c r="J208" s="22">
        <f>IFERROR(IF(O208&lt;&gt;"","Terminée",IF(G208="","À planifier",IF(G208&lt;TODAY(),"En retard",IF(G208&lt;=TODAY()+'Paramètres'!$B$6,"À échéance bientôt","À venir")))),"À corriger")</f>
        <v/>
      </c>
      <c r="K208" s="25" t="n"/>
      <c r="L208" s="25" t="n"/>
      <c r="M208" s="25" t="n"/>
      <c r="N208" s="40" t="n"/>
      <c r="O208" s="39" t="n"/>
      <c r="P208" s="25" t="n"/>
      <c r="Q208" s="26" t="n"/>
      <c r="R208" s="24">
        <f>IFERROR(IF(AND(K208="Terminé",O208=""),"À corriger : date complétée manquante",IF(AND(K208&lt;&gt;"Terminé",O208&lt;&gt;""),"À corriger : statut à mettre à jour",IF(AND(I208&lt;&gt;"",G208&lt;&gt;"",I208&gt;G208),"À corriger : rappel après échéance","OK"))),"À corriger : données invalides")</f>
        <v/>
      </c>
    </row>
    <row r="209" ht="20" customHeight="1">
      <c r="A209" s="17" t="n"/>
      <c r="B209" s="18" t="n"/>
      <c r="C209" s="17" t="n"/>
      <c r="D209" s="17" t="n"/>
      <c r="E209" s="17" t="n"/>
      <c r="F209" s="17" t="n"/>
      <c r="G209" s="36" t="n"/>
      <c r="H209" s="20">
        <f>IFERROR(IF(O209&lt;&gt;"",0,IF(G209="","",G209-TODAY())),"")</f>
        <v/>
      </c>
      <c r="I209" s="37">
        <f>IFERROR(IF(G209="","",G209-'Paramètres'!$B$7),"")</f>
        <v/>
      </c>
      <c r="J209" s="22">
        <f>IFERROR(IF(O209&lt;&gt;"","Terminée",IF(G209="","À planifier",IF(G209&lt;TODAY(),"En retard",IF(G209&lt;=TODAY()+'Paramètres'!$B$6,"À échéance bientôt","À venir")))),"À corriger")</f>
        <v/>
      </c>
      <c r="K209" s="17" t="n"/>
      <c r="L209" s="17" t="n"/>
      <c r="M209" s="17" t="n"/>
      <c r="N209" s="38" t="n"/>
      <c r="O209" s="36" t="n"/>
      <c r="P209" s="17" t="n"/>
      <c r="Q209" s="18" t="n"/>
      <c r="R209" s="24">
        <f>IFERROR(IF(AND(K209="Terminé",O209=""),"À corriger : date complétée manquante",IF(AND(K209&lt;&gt;"Terminé",O209&lt;&gt;""),"À corriger : statut à mettre à jour",IF(AND(I209&lt;&gt;"",G209&lt;&gt;"",I209&gt;G209),"À corriger : rappel après échéance","OK"))),"À corriger : données invalides")</f>
        <v/>
      </c>
    </row>
    <row r="210" ht="20" customHeight="1">
      <c r="A210" s="25" t="n"/>
      <c r="B210" s="26" t="n"/>
      <c r="C210" s="25" t="n"/>
      <c r="D210" s="25" t="n"/>
      <c r="E210" s="25" t="n"/>
      <c r="F210" s="25" t="n"/>
      <c r="G210" s="39" t="n"/>
      <c r="H210" s="20">
        <f>IFERROR(IF(O210&lt;&gt;"",0,IF(G210="","",G210-TODAY())),"")</f>
        <v/>
      </c>
      <c r="I210" s="37">
        <f>IFERROR(IF(G210="","",G210-'Paramètres'!$B$7),"")</f>
        <v/>
      </c>
      <c r="J210" s="22">
        <f>IFERROR(IF(O210&lt;&gt;"","Terminée",IF(G210="","À planifier",IF(G210&lt;TODAY(),"En retard",IF(G210&lt;=TODAY()+'Paramètres'!$B$6,"À échéance bientôt","À venir")))),"À corriger")</f>
        <v/>
      </c>
      <c r="K210" s="25" t="n"/>
      <c r="L210" s="25" t="n"/>
      <c r="M210" s="25" t="n"/>
      <c r="N210" s="40" t="n"/>
      <c r="O210" s="39" t="n"/>
      <c r="P210" s="25" t="n"/>
      <c r="Q210" s="26" t="n"/>
      <c r="R210" s="24">
        <f>IFERROR(IF(AND(K210="Terminé",O210=""),"À corriger : date complétée manquante",IF(AND(K210&lt;&gt;"Terminé",O210&lt;&gt;""),"À corriger : statut à mettre à jour",IF(AND(I210&lt;&gt;"",G210&lt;&gt;"",I210&gt;G210),"À corriger : rappel après échéance","OK"))),"À corriger : données invalides")</f>
        <v/>
      </c>
    </row>
    <row r="211" ht="20" customHeight="1">
      <c r="A211" s="17" t="n"/>
      <c r="B211" s="18" t="n"/>
      <c r="C211" s="17" t="n"/>
      <c r="D211" s="17" t="n"/>
      <c r="E211" s="17" t="n"/>
      <c r="F211" s="17" t="n"/>
      <c r="G211" s="36" t="n"/>
      <c r="H211" s="20">
        <f>IFERROR(IF(O211&lt;&gt;"",0,IF(G211="","",G211-TODAY())),"")</f>
        <v/>
      </c>
      <c r="I211" s="37">
        <f>IFERROR(IF(G211="","",G211-'Paramètres'!$B$7),"")</f>
        <v/>
      </c>
      <c r="J211" s="22">
        <f>IFERROR(IF(O211&lt;&gt;"","Terminée",IF(G211="","À planifier",IF(G211&lt;TODAY(),"En retard",IF(G211&lt;=TODAY()+'Paramètres'!$B$6,"À échéance bientôt","À venir")))),"À corriger")</f>
        <v/>
      </c>
      <c r="K211" s="17" t="n"/>
      <c r="L211" s="17" t="n"/>
      <c r="M211" s="17" t="n"/>
      <c r="N211" s="38" t="n"/>
      <c r="O211" s="36" t="n"/>
      <c r="P211" s="17" t="n"/>
      <c r="Q211" s="18" t="n"/>
      <c r="R211" s="24">
        <f>IFERROR(IF(AND(K211="Terminé",O211=""),"À corriger : date complétée manquante",IF(AND(K211&lt;&gt;"Terminé",O211&lt;&gt;""),"À corriger : statut à mettre à jour",IF(AND(I211&lt;&gt;"",G211&lt;&gt;"",I211&gt;G211),"À corriger : rappel après échéance","OK"))),"À corriger : données invalides")</f>
        <v/>
      </c>
    </row>
    <row r="212" ht="20" customHeight="1">
      <c r="A212" s="25" t="n"/>
      <c r="B212" s="26" t="n"/>
      <c r="C212" s="25" t="n"/>
      <c r="D212" s="25" t="n"/>
      <c r="E212" s="25" t="n"/>
      <c r="F212" s="25" t="n"/>
      <c r="G212" s="39" t="n"/>
      <c r="H212" s="20">
        <f>IFERROR(IF(O212&lt;&gt;"",0,IF(G212="","",G212-TODAY())),"")</f>
        <v/>
      </c>
      <c r="I212" s="37">
        <f>IFERROR(IF(G212="","",G212-'Paramètres'!$B$7),"")</f>
        <v/>
      </c>
      <c r="J212" s="22">
        <f>IFERROR(IF(O212&lt;&gt;"","Terminée",IF(G212="","À planifier",IF(G212&lt;TODAY(),"En retard",IF(G212&lt;=TODAY()+'Paramètres'!$B$6,"À échéance bientôt","À venir")))),"À corriger")</f>
        <v/>
      </c>
      <c r="K212" s="25" t="n"/>
      <c r="L212" s="25" t="n"/>
      <c r="M212" s="25" t="n"/>
      <c r="N212" s="40" t="n"/>
      <c r="O212" s="39" t="n"/>
      <c r="P212" s="25" t="n"/>
      <c r="Q212" s="26" t="n"/>
      <c r="R212" s="24">
        <f>IFERROR(IF(AND(K212="Terminé",O212=""),"À corriger : date complétée manquante",IF(AND(K212&lt;&gt;"Terminé",O212&lt;&gt;""),"À corriger : statut à mettre à jour",IF(AND(I212&lt;&gt;"",G212&lt;&gt;"",I212&gt;G212),"À corriger : rappel après échéance","OK"))),"À corriger : données invalides")</f>
        <v/>
      </c>
    </row>
    <row r="213" ht="20" customHeight="1">
      <c r="A213" s="17" t="n"/>
      <c r="B213" s="18" t="n"/>
      <c r="C213" s="17" t="n"/>
      <c r="D213" s="17" t="n"/>
      <c r="E213" s="17" t="n"/>
      <c r="F213" s="17" t="n"/>
      <c r="G213" s="36" t="n"/>
      <c r="H213" s="20">
        <f>IFERROR(IF(O213&lt;&gt;"",0,IF(G213="","",G213-TODAY())),"")</f>
        <v/>
      </c>
      <c r="I213" s="37">
        <f>IFERROR(IF(G213="","",G213-'Paramètres'!$B$7),"")</f>
        <v/>
      </c>
      <c r="J213" s="22">
        <f>IFERROR(IF(O213&lt;&gt;"","Terminée",IF(G213="","À planifier",IF(G213&lt;TODAY(),"En retard",IF(G213&lt;=TODAY()+'Paramètres'!$B$6,"À échéance bientôt","À venir")))),"À corriger")</f>
        <v/>
      </c>
      <c r="K213" s="17" t="n"/>
      <c r="L213" s="17" t="n"/>
      <c r="M213" s="17" t="n"/>
      <c r="N213" s="38" t="n"/>
      <c r="O213" s="36" t="n"/>
      <c r="P213" s="17" t="n"/>
      <c r="Q213" s="18" t="n"/>
      <c r="R213" s="24">
        <f>IFERROR(IF(AND(K213="Terminé",O213=""),"À corriger : date complétée manquante",IF(AND(K213&lt;&gt;"Terminé",O213&lt;&gt;""),"À corriger : statut à mettre à jour",IF(AND(I213&lt;&gt;"",G213&lt;&gt;"",I213&gt;G213),"À corriger : rappel après échéance","OK"))),"À corriger : données invalides")</f>
        <v/>
      </c>
    </row>
    <row r="214" ht="20" customHeight="1">
      <c r="A214" s="25" t="n"/>
      <c r="B214" s="26" t="n"/>
      <c r="C214" s="25" t="n"/>
      <c r="D214" s="25" t="n"/>
      <c r="E214" s="25" t="n"/>
      <c r="F214" s="25" t="n"/>
      <c r="G214" s="39" t="n"/>
      <c r="H214" s="20">
        <f>IFERROR(IF(O214&lt;&gt;"",0,IF(G214="","",G214-TODAY())),"")</f>
        <v/>
      </c>
      <c r="I214" s="37">
        <f>IFERROR(IF(G214="","",G214-'Paramètres'!$B$7),"")</f>
        <v/>
      </c>
      <c r="J214" s="22">
        <f>IFERROR(IF(O214&lt;&gt;"","Terminée",IF(G214="","À planifier",IF(G214&lt;TODAY(),"En retard",IF(G214&lt;=TODAY()+'Paramètres'!$B$6,"À échéance bientôt","À venir")))),"À corriger")</f>
        <v/>
      </c>
      <c r="K214" s="25" t="n"/>
      <c r="L214" s="25" t="n"/>
      <c r="M214" s="25" t="n"/>
      <c r="N214" s="40" t="n"/>
      <c r="O214" s="39" t="n"/>
      <c r="P214" s="25" t="n"/>
      <c r="Q214" s="26" t="n"/>
      <c r="R214" s="24">
        <f>IFERROR(IF(AND(K214="Terminé",O214=""),"À corriger : date complétée manquante",IF(AND(K214&lt;&gt;"Terminé",O214&lt;&gt;""),"À corriger : statut à mettre à jour",IF(AND(I214&lt;&gt;"",G214&lt;&gt;"",I214&gt;G214),"À corriger : rappel après échéance","OK"))),"À corriger : données invalides")</f>
        <v/>
      </c>
    </row>
    <row r="215" ht="20" customHeight="1">
      <c r="A215" s="17" t="n"/>
      <c r="B215" s="18" t="n"/>
      <c r="C215" s="17" t="n"/>
      <c r="D215" s="17" t="n"/>
      <c r="E215" s="17" t="n"/>
      <c r="F215" s="17" t="n"/>
      <c r="G215" s="36" t="n"/>
      <c r="H215" s="20">
        <f>IFERROR(IF(O215&lt;&gt;"",0,IF(G215="","",G215-TODAY())),"")</f>
        <v/>
      </c>
      <c r="I215" s="37">
        <f>IFERROR(IF(G215="","",G215-'Paramètres'!$B$7),"")</f>
        <v/>
      </c>
      <c r="J215" s="22">
        <f>IFERROR(IF(O215&lt;&gt;"","Terminée",IF(G215="","À planifier",IF(G215&lt;TODAY(),"En retard",IF(G215&lt;=TODAY()+'Paramètres'!$B$6,"À échéance bientôt","À venir")))),"À corriger")</f>
        <v/>
      </c>
      <c r="K215" s="17" t="n"/>
      <c r="L215" s="17" t="n"/>
      <c r="M215" s="17" t="n"/>
      <c r="N215" s="38" t="n"/>
      <c r="O215" s="36" t="n"/>
      <c r="P215" s="17" t="n"/>
      <c r="Q215" s="18" t="n"/>
      <c r="R215" s="24">
        <f>IFERROR(IF(AND(K215="Terminé",O215=""),"À corriger : date complétée manquante",IF(AND(K215&lt;&gt;"Terminé",O215&lt;&gt;""),"À corriger : statut à mettre à jour",IF(AND(I215&lt;&gt;"",G215&lt;&gt;"",I215&gt;G215),"À corriger : rappel après échéance","OK"))),"À corriger : données invalides")</f>
        <v/>
      </c>
    </row>
    <row r="216" ht="20" customHeight="1">
      <c r="A216" s="25" t="n"/>
      <c r="B216" s="26" t="n"/>
      <c r="C216" s="25" t="n"/>
      <c r="D216" s="25" t="n"/>
      <c r="E216" s="25" t="n"/>
      <c r="F216" s="25" t="n"/>
      <c r="G216" s="39" t="n"/>
      <c r="H216" s="20">
        <f>IFERROR(IF(O216&lt;&gt;"",0,IF(G216="","",G216-TODAY())),"")</f>
        <v/>
      </c>
      <c r="I216" s="37">
        <f>IFERROR(IF(G216="","",G216-'Paramètres'!$B$7),"")</f>
        <v/>
      </c>
      <c r="J216" s="22">
        <f>IFERROR(IF(O216&lt;&gt;"","Terminée",IF(G216="","À planifier",IF(G216&lt;TODAY(),"En retard",IF(G216&lt;=TODAY()+'Paramètres'!$B$6,"À échéance bientôt","À venir")))),"À corriger")</f>
        <v/>
      </c>
      <c r="K216" s="25" t="n"/>
      <c r="L216" s="25" t="n"/>
      <c r="M216" s="25" t="n"/>
      <c r="N216" s="40" t="n"/>
      <c r="O216" s="39" t="n"/>
      <c r="P216" s="25" t="n"/>
      <c r="Q216" s="26" t="n"/>
      <c r="R216" s="24">
        <f>IFERROR(IF(AND(K216="Terminé",O216=""),"À corriger : date complétée manquante",IF(AND(K216&lt;&gt;"Terminé",O216&lt;&gt;""),"À corriger : statut à mettre à jour",IF(AND(I216&lt;&gt;"",G216&lt;&gt;"",I216&gt;G216),"À corriger : rappel après échéance","OK"))),"À corriger : données invalides")</f>
        <v/>
      </c>
    </row>
    <row r="217" ht="20" customHeight="1">
      <c r="A217" s="17" t="n"/>
      <c r="B217" s="18" t="n"/>
      <c r="C217" s="17" t="n"/>
      <c r="D217" s="17" t="n"/>
      <c r="E217" s="17" t="n"/>
      <c r="F217" s="17" t="n"/>
      <c r="G217" s="36" t="n"/>
      <c r="H217" s="20">
        <f>IFERROR(IF(O217&lt;&gt;"",0,IF(G217="","",G217-TODAY())),"")</f>
        <v/>
      </c>
      <c r="I217" s="37">
        <f>IFERROR(IF(G217="","",G217-'Paramètres'!$B$7),"")</f>
        <v/>
      </c>
      <c r="J217" s="22">
        <f>IFERROR(IF(O217&lt;&gt;"","Terminée",IF(G217="","À planifier",IF(G217&lt;TODAY(),"En retard",IF(G217&lt;=TODAY()+'Paramètres'!$B$6,"À échéance bientôt","À venir")))),"À corriger")</f>
        <v/>
      </c>
      <c r="K217" s="17" t="n"/>
      <c r="L217" s="17" t="n"/>
      <c r="M217" s="17" t="n"/>
      <c r="N217" s="38" t="n"/>
      <c r="O217" s="36" t="n"/>
      <c r="P217" s="17" t="n"/>
      <c r="Q217" s="18" t="n"/>
      <c r="R217" s="24">
        <f>IFERROR(IF(AND(K217="Terminé",O217=""),"À corriger : date complétée manquante",IF(AND(K217&lt;&gt;"Terminé",O217&lt;&gt;""),"À corriger : statut à mettre à jour",IF(AND(I217&lt;&gt;"",G217&lt;&gt;"",I217&gt;G217),"À corriger : rappel après échéance","OK"))),"À corriger : données invalides")</f>
        <v/>
      </c>
    </row>
    <row r="218" ht="20" customHeight="1">
      <c r="A218" s="25" t="n"/>
      <c r="B218" s="26" t="n"/>
      <c r="C218" s="25" t="n"/>
      <c r="D218" s="25" t="n"/>
      <c r="E218" s="25" t="n"/>
      <c r="F218" s="25" t="n"/>
      <c r="G218" s="39" t="n"/>
      <c r="H218" s="20">
        <f>IFERROR(IF(O218&lt;&gt;"",0,IF(G218="","",G218-TODAY())),"")</f>
        <v/>
      </c>
      <c r="I218" s="37">
        <f>IFERROR(IF(G218="","",G218-'Paramètres'!$B$7),"")</f>
        <v/>
      </c>
      <c r="J218" s="22">
        <f>IFERROR(IF(O218&lt;&gt;"","Terminée",IF(G218="","À planifier",IF(G218&lt;TODAY(),"En retard",IF(G218&lt;=TODAY()+'Paramètres'!$B$6,"À échéance bientôt","À venir")))),"À corriger")</f>
        <v/>
      </c>
      <c r="K218" s="25" t="n"/>
      <c r="L218" s="25" t="n"/>
      <c r="M218" s="25" t="n"/>
      <c r="N218" s="40" t="n"/>
      <c r="O218" s="39" t="n"/>
      <c r="P218" s="25" t="n"/>
      <c r="Q218" s="26" t="n"/>
      <c r="R218" s="24">
        <f>IFERROR(IF(AND(K218="Terminé",O218=""),"À corriger : date complétée manquante",IF(AND(K218&lt;&gt;"Terminé",O218&lt;&gt;""),"À corriger : statut à mettre à jour",IF(AND(I218&lt;&gt;"",G218&lt;&gt;"",I218&gt;G218),"À corriger : rappel après échéance","OK"))),"À corriger : données invalides")</f>
        <v/>
      </c>
    </row>
    <row r="219" ht="20" customHeight="1">
      <c r="A219" s="17" t="n"/>
      <c r="B219" s="18" t="n"/>
      <c r="C219" s="17" t="n"/>
      <c r="D219" s="17" t="n"/>
      <c r="E219" s="17" t="n"/>
      <c r="F219" s="17" t="n"/>
      <c r="G219" s="36" t="n"/>
      <c r="H219" s="20">
        <f>IFERROR(IF(O219&lt;&gt;"",0,IF(G219="","",G219-TODAY())),"")</f>
        <v/>
      </c>
      <c r="I219" s="37">
        <f>IFERROR(IF(G219="","",G219-'Paramètres'!$B$7),"")</f>
        <v/>
      </c>
      <c r="J219" s="22">
        <f>IFERROR(IF(O219&lt;&gt;"","Terminée",IF(G219="","À planifier",IF(G219&lt;TODAY(),"En retard",IF(G219&lt;=TODAY()+'Paramètres'!$B$6,"À échéance bientôt","À venir")))),"À corriger")</f>
        <v/>
      </c>
      <c r="K219" s="17" t="n"/>
      <c r="L219" s="17" t="n"/>
      <c r="M219" s="17" t="n"/>
      <c r="N219" s="38" t="n"/>
      <c r="O219" s="36" t="n"/>
      <c r="P219" s="17" t="n"/>
      <c r="Q219" s="18" t="n"/>
      <c r="R219" s="24">
        <f>IFERROR(IF(AND(K219="Terminé",O219=""),"À corriger : date complétée manquante",IF(AND(K219&lt;&gt;"Terminé",O219&lt;&gt;""),"À corriger : statut à mettre à jour",IF(AND(I219&lt;&gt;"",G219&lt;&gt;"",I219&gt;G219),"À corriger : rappel après échéance","OK"))),"À corriger : données invalides")</f>
        <v/>
      </c>
    </row>
    <row r="220" ht="20" customHeight="1">
      <c r="A220" s="25" t="n"/>
      <c r="B220" s="26" t="n"/>
      <c r="C220" s="25" t="n"/>
      <c r="D220" s="25" t="n"/>
      <c r="E220" s="25" t="n"/>
      <c r="F220" s="25" t="n"/>
      <c r="G220" s="39" t="n"/>
      <c r="H220" s="20">
        <f>IFERROR(IF(O220&lt;&gt;"",0,IF(G220="","",G220-TODAY())),"")</f>
        <v/>
      </c>
      <c r="I220" s="37">
        <f>IFERROR(IF(G220="","",G220-'Paramètres'!$B$7),"")</f>
        <v/>
      </c>
      <c r="J220" s="22">
        <f>IFERROR(IF(O220&lt;&gt;"","Terminée",IF(G220="","À planifier",IF(G220&lt;TODAY(),"En retard",IF(G220&lt;=TODAY()+'Paramètres'!$B$6,"À échéance bientôt","À venir")))),"À corriger")</f>
        <v/>
      </c>
      <c r="K220" s="25" t="n"/>
      <c r="L220" s="25" t="n"/>
      <c r="M220" s="25" t="n"/>
      <c r="N220" s="40" t="n"/>
      <c r="O220" s="39" t="n"/>
      <c r="P220" s="25" t="n"/>
      <c r="Q220" s="26" t="n"/>
      <c r="R220" s="24">
        <f>IFERROR(IF(AND(K220="Terminé",O220=""),"À corriger : date complétée manquante",IF(AND(K220&lt;&gt;"Terminé",O220&lt;&gt;""),"À corriger : statut à mettre à jour",IF(AND(I220&lt;&gt;"",G220&lt;&gt;"",I220&gt;G220),"À corriger : rappel après échéance","OK"))),"À corriger : données invalides")</f>
        <v/>
      </c>
    </row>
    <row r="221" ht="20" customHeight="1">
      <c r="A221" s="17" t="n"/>
      <c r="B221" s="18" t="n"/>
      <c r="C221" s="17" t="n"/>
      <c r="D221" s="17" t="n"/>
      <c r="E221" s="17" t="n"/>
      <c r="F221" s="17" t="n"/>
      <c r="G221" s="36" t="n"/>
      <c r="H221" s="20">
        <f>IFERROR(IF(O221&lt;&gt;"",0,IF(G221="","",G221-TODAY())),"")</f>
        <v/>
      </c>
      <c r="I221" s="37">
        <f>IFERROR(IF(G221="","",G221-'Paramètres'!$B$7),"")</f>
        <v/>
      </c>
      <c r="J221" s="22">
        <f>IFERROR(IF(O221&lt;&gt;"","Terminée",IF(G221="","À planifier",IF(G221&lt;TODAY(),"En retard",IF(G221&lt;=TODAY()+'Paramètres'!$B$6,"À échéance bientôt","À venir")))),"À corriger")</f>
        <v/>
      </c>
      <c r="K221" s="17" t="n"/>
      <c r="L221" s="17" t="n"/>
      <c r="M221" s="17" t="n"/>
      <c r="N221" s="38" t="n"/>
      <c r="O221" s="36" t="n"/>
      <c r="P221" s="17" t="n"/>
      <c r="Q221" s="18" t="n"/>
      <c r="R221" s="24">
        <f>IFERROR(IF(AND(K221="Terminé",O221=""),"À corriger : date complétée manquante",IF(AND(K221&lt;&gt;"Terminé",O221&lt;&gt;""),"À corriger : statut à mettre à jour",IF(AND(I221&lt;&gt;"",G221&lt;&gt;"",I221&gt;G221),"À corriger : rappel après échéance","OK"))),"À corriger : données invalides")</f>
        <v/>
      </c>
    </row>
    <row r="222" ht="20" customHeight="1">
      <c r="A222" s="25" t="n"/>
      <c r="B222" s="26" t="n"/>
      <c r="C222" s="25" t="n"/>
      <c r="D222" s="25" t="n"/>
      <c r="E222" s="25" t="n"/>
      <c r="F222" s="25" t="n"/>
      <c r="G222" s="39" t="n"/>
      <c r="H222" s="20">
        <f>IFERROR(IF(O222&lt;&gt;"",0,IF(G222="","",G222-TODAY())),"")</f>
        <v/>
      </c>
      <c r="I222" s="37">
        <f>IFERROR(IF(G222="","",G222-'Paramètres'!$B$7),"")</f>
        <v/>
      </c>
      <c r="J222" s="22">
        <f>IFERROR(IF(O222&lt;&gt;"","Terminée",IF(G222="","À planifier",IF(G222&lt;TODAY(),"En retard",IF(G222&lt;=TODAY()+'Paramètres'!$B$6,"À échéance bientôt","À venir")))),"À corriger")</f>
        <v/>
      </c>
      <c r="K222" s="25" t="n"/>
      <c r="L222" s="25" t="n"/>
      <c r="M222" s="25" t="n"/>
      <c r="N222" s="40" t="n"/>
      <c r="O222" s="39" t="n"/>
      <c r="P222" s="25" t="n"/>
      <c r="Q222" s="26" t="n"/>
      <c r="R222" s="24">
        <f>IFERROR(IF(AND(K222="Terminé",O222=""),"À corriger : date complétée manquante",IF(AND(K222&lt;&gt;"Terminé",O222&lt;&gt;""),"À corriger : statut à mettre à jour",IF(AND(I222&lt;&gt;"",G222&lt;&gt;"",I222&gt;G222),"À corriger : rappel après échéance","OK"))),"À corriger : données invalides")</f>
        <v/>
      </c>
    </row>
    <row r="223" ht="20" customHeight="1">
      <c r="A223" s="17" t="n"/>
      <c r="B223" s="18" t="n"/>
      <c r="C223" s="17" t="n"/>
      <c r="D223" s="17" t="n"/>
      <c r="E223" s="17" t="n"/>
      <c r="F223" s="17" t="n"/>
      <c r="G223" s="36" t="n"/>
      <c r="H223" s="20">
        <f>IFERROR(IF(O223&lt;&gt;"",0,IF(G223="","",G223-TODAY())),"")</f>
        <v/>
      </c>
      <c r="I223" s="37">
        <f>IFERROR(IF(G223="","",G223-'Paramètres'!$B$7),"")</f>
        <v/>
      </c>
      <c r="J223" s="22">
        <f>IFERROR(IF(O223&lt;&gt;"","Terminée",IF(G223="","À planifier",IF(G223&lt;TODAY(),"En retard",IF(G223&lt;=TODAY()+'Paramètres'!$B$6,"À échéance bientôt","À venir")))),"À corriger")</f>
        <v/>
      </c>
      <c r="K223" s="17" t="n"/>
      <c r="L223" s="17" t="n"/>
      <c r="M223" s="17" t="n"/>
      <c r="N223" s="38" t="n"/>
      <c r="O223" s="36" t="n"/>
      <c r="P223" s="17" t="n"/>
      <c r="Q223" s="18" t="n"/>
      <c r="R223" s="24">
        <f>IFERROR(IF(AND(K223="Terminé",O223=""),"À corriger : date complétée manquante",IF(AND(K223&lt;&gt;"Terminé",O223&lt;&gt;""),"À corriger : statut à mettre à jour",IF(AND(I223&lt;&gt;"",G223&lt;&gt;"",I223&gt;G223),"À corriger : rappel après échéance","OK"))),"À corriger : données invalides")</f>
        <v/>
      </c>
    </row>
    <row r="224" ht="20" customHeight="1">
      <c r="A224" s="25" t="n"/>
      <c r="B224" s="26" t="n"/>
      <c r="C224" s="25" t="n"/>
      <c r="D224" s="25" t="n"/>
      <c r="E224" s="25" t="n"/>
      <c r="F224" s="25" t="n"/>
      <c r="G224" s="39" t="n"/>
      <c r="H224" s="20">
        <f>IFERROR(IF(O224&lt;&gt;"",0,IF(G224="","",G224-TODAY())),"")</f>
        <v/>
      </c>
      <c r="I224" s="37">
        <f>IFERROR(IF(G224="","",G224-'Paramètres'!$B$7),"")</f>
        <v/>
      </c>
      <c r="J224" s="22">
        <f>IFERROR(IF(O224&lt;&gt;"","Terminée",IF(G224="","À planifier",IF(G224&lt;TODAY(),"En retard",IF(G224&lt;=TODAY()+'Paramètres'!$B$6,"À échéance bientôt","À venir")))),"À corriger")</f>
        <v/>
      </c>
      <c r="K224" s="25" t="n"/>
      <c r="L224" s="25" t="n"/>
      <c r="M224" s="25" t="n"/>
      <c r="N224" s="40" t="n"/>
      <c r="O224" s="39" t="n"/>
      <c r="P224" s="25" t="n"/>
      <c r="Q224" s="26" t="n"/>
      <c r="R224" s="24">
        <f>IFERROR(IF(AND(K224="Terminé",O224=""),"À corriger : date complétée manquante",IF(AND(K224&lt;&gt;"Terminé",O224&lt;&gt;""),"À corriger : statut à mettre à jour",IF(AND(I224&lt;&gt;"",G224&lt;&gt;"",I224&gt;G224),"À corriger : rappel après échéance","OK"))),"À corriger : données invalides")</f>
        <v/>
      </c>
    </row>
    <row r="225" ht="20" customHeight="1">
      <c r="A225" s="17" t="n"/>
      <c r="B225" s="18" t="n"/>
      <c r="C225" s="17" t="n"/>
      <c r="D225" s="17" t="n"/>
      <c r="E225" s="17" t="n"/>
      <c r="F225" s="17" t="n"/>
      <c r="G225" s="36" t="n"/>
      <c r="H225" s="20">
        <f>IFERROR(IF(O225&lt;&gt;"",0,IF(G225="","",G225-TODAY())),"")</f>
        <v/>
      </c>
      <c r="I225" s="37">
        <f>IFERROR(IF(G225="","",G225-'Paramètres'!$B$7),"")</f>
        <v/>
      </c>
      <c r="J225" s="22">
        <f>IFERROR(IF(O225&lt;&gt;"","Terminée",IF(G225="","À planifier",IF(G225&lt;TODAY(),"En retard",IF(G225&lt;=TODAY()+'Paramètres'!$B$6,"À échéance bientôt","À venir")))),"À corriger")</f>
        <v/>
      </c>
      <c r="K225" s="17" t="n"/>
      <c r="L225" s="17" t="n"/>
      <c r="M225" s="17" t="n"/>
      <c r="N225" s="38" t="n"/>
      <c r="O225" s="36" t="n"/>
      <c r="P225" s="17" t="n"/>
      <c r="Q225" s="18" t="n"/>
      <c r="R225" s="24">
        <f>IFERROR(IF(AND(K225="Terminé",O225=""),"À corriger : date complétée manquante",IF(AND(K225&lt;&gt;"Terminé",O225&lt;&gt;""),"À corriger : statut à mettre à jour",IF(AND(I225&lt;&gt;"",G225&lt;&gt;"",I225&gt;G225),"À corriger : rappel après échéance","OK"))),"À corriger : données invalides")</f>
        <v/>
      </c>
    </row>
    <row r="226" ht="20" customHeight="1">
      <c r="A226" s="25" t="n"/>
      <c r="B226" s="26" t="n"/>
      <c r="C226" s="25" t="n"/>
      <c r="D226" s="25" t="n"/>
      <c r="E226" s="25" t="n"/>
      <c r="F226" s="25" t="n"/>
      <c r="G226" s="39" t="n"/>
      <c r="H226" s="20">
        <f>IFERROR(IF(O226&lt;&gt;"",0,IF(G226="","",G226-TODAY())),"")</f>
        <v/>
      </c>
      <c r="I226" s="37">
        <f>IFERROR(IF(G226="","",G226-'Paramètres'!$B$7),"")</f>
        <v/>
      </c>
      <c r="J226" s="22">
        <f>IFERROR(IF(O226&lt;&gt;"","Terminée",IF(G226="","À planifier",IF(G226&lt;TODAY(),"En retard",IF(G226&lt;=TODAY()+'Paramètres'!$B$6,"À échéance bientôt","À venir")))),"À corriger")</f>
        <v/>
      </c>
      <c r="K226" s="25" t="n"/>
      <c r="L226" s="25" t="n"/>
      <c r="M226" s="25" t="n"/>
      <c r="N226" s="40" t="n"/>
      <c r="O226" s="39" t="n"/>
      <c r="P226" s="25" t="n"/>
      <c r="Q226" s="26" t="n"/>
      <c r="R226" s="24">
        <f>IFERROR(IF(AND(K226="Terminé",O226=""),"À corriger : date complétée manquante",IF(AND(K226&lt;&gt;"Terminé",O226&lt;&gt;""),"À corriger : statut à mettre à jour",IF(AND(I226&lt;&gt;"",G226&lt;&gt;"",I226&gt;G226),"À corriger : rappel après échéance","OK"))),"À corriger : données invalides")</f>
        <v/>
      </c>
    </row>
    <row r="227" ht="20" customHeight="1">
      <c r="A227" s="17" t="n"/>
      <c r="B227" s="18" t="n"/>
      <c r="C227" s="17" t="n"/>
      <c r="D227" s="17" t="n"/>
      <c r="E227" s="17" t="n"/>
      <c r="F227" s="17" t="n"/>
      <c r="G227" s="36" t="n"/>
      <c r="H227" s="20">
        <f>IFERROR(IF(O227&lt;&gt;"",0,IF(G227="","",G227-TODAY())),"")</f>
        <v/>
      </c>
      <c r="I227" s="37">
        <f>IFERROR(IF(G227="","",G227-'Paramètres'!$B$7),"")</f>
        <v/>
      </c>
      <c r="J227" s="22">
        <f>IFERROR(IF(O227&lt;&gt;"","Terminée",IF(G227="","À planifier",IF(G227&lt;TODAY(),"En retard",IF(G227&lt;=TODAY()+'Paramètres'!$B$6,"À échéance bientôt","À venir")))),"À corriger")</f>
        <v/>
      </c>
      <c r="K227" s="17" t="n"/>
      <c r="L227" s="17" t="n"/>
      <c r="M227" s="17" t="n"/>
      <c r="N227" s="38" t="n"/>
      <c r="O227" s="36" t="n"/>
      <c r="P227" s="17" t="n"/>
      <c r="Q227" s="18" t="n"/>
      <c r="R227" s="24">
        <f>IFERROR(IF(AND(K227="Terminé",O227=""),"À corriger : date complétée manquante",IF(AND(K227&lt;&gt;"Terminé",O227&lt;&gt;""),"À corriger : statut à mettre à jour",IF(AND(I227&lt;&gt;"",G227&lt;&gt;"",I227&gt;G227),"À corriger : rappel après échéance","OK"))),"À corriger : données invalides")</f>
        <v/>
      </c>
    </row>
    <row r="228" ht="20" customHeight="1">
      <c r="A228" s="25" t="n"/>
      <c r="B228" s="26" t="n"/>
      <c r="C228" s="25" t="n"/>
      <c r="D228" s="25" t="n"/>
      <c r="E228" s="25" t="n"/>
      <c r="F228" s="25" t="n"/>
      <c r="G228" s="39" t="n"/>
      <c r="H228" s="20">
        <f>IFERROR(IF(O228&lt;&gt;"",0,IF(G228="","",G228-TODAY())),"")</f>
        <v/>
      </c>
      <c r="I228" s="37">
        <f>IFERROR(IF(G228="","",G228-'Paramètres'!$B$7),"")</f>
        <v/>
      </c>
      <c r="J228" s="22">
        <f>IFERROR(IF(O228&lt;&gt;"","Terminée",IF(G228="","À planifier",IF(G228&lt;TODAY(),"En retard",IF(G228&lt;=TODAY()+'Paramètres'!$B$6,"À échéance bientôt","À venir")))),"À corriger")</f>
        <v/>
      </c>
      <c r="K228" s="25" t="n"/>
      <c r="L228" s="25" t="n"/>
      <c r="M228" s="25" t="n"/>
      <c r="N228" s="40" t="n"/>
      <c r="O228" s="39" t="n"/>
      <c r="P228" s="25" t="n"/>
      <c r="Q228" s="26" t="n"/>
      <c r="R228" s="24">
        <f>IFERROR(IF(AND(K228="Terminé",O228=""),"À corriger : date complétée manquante",IF(AND(K228&lt;&gt;"Terminé",O228&lt;&gt;""),"À corriger : statut à mettre à jour",IF(AND(I228&lt;&gt;"",G228&lt;&gt;"",I228&gt;G228),"À corriger : rappel après échéance","OK"))),"À corriger : données invalides")</f>
        <v/>
      </c>
    </row>
    <row r="229" ht="20" customHeight="1">
      <c r="A229" s="17" t="n"/>
      <c r="B229" s="18" t="n"/>
      <c r="C229" s="17" t="n"/>
      <c r="D229" s="17" t="n"/>
      <c r="E229" s="17" t="n"/>
      <c r="F229" s="17" t="n"/>
      <c r="G229" s="36" t="n"/>
      <c r="H229" s="20">
        <f>IFERROR(IF(O229&lt;&gt;"",0,IF(G229="","",G229-TODAY())),"")</f>
        <v/>
      </c>
      <c r="I229" s="37">
        <f>IFERROR(IF(G229="","",G229-'Paramètres'!$B$7),"")</f>
        <v/>
      </c>
      <c r="J229" s="22">
        <f>IFERROR(IF(O229&lt;&gt;"","Terminée",IF(G229="","À planifier",IF(G229&lt;TODAY(),"En retard",IF(G229&lt;=TODAY()+'Paramètres'!$B$6,"À échéance bientôt","À venir")))),"À corriger")</f>
        <v/>
      </c>
      <c r="K229" s="17" t="n"/>
      <c r="L229" s="17" t="n"/>
      <c r="M229" s="17" t="n"/>
      <c r="N229" s="38" t="n"/>
      <c r="O229" s="36" t="n"/>
      <c r="P229" s="17" t="n"/>
      <c r="Q229" s="18" t="n"/>
      <c r="R229" s="24">
        <f>IFERROR(IF(AND(K229="Terminé",O229=""),"À corriger : date complétée manquante",IF(AND(K229&lt;&gt;"Terminé",O229&lt;&gt;""),"À corriger : statut à mettre à jour",IF(AND(I229&lt;&gt;"",G229&lt;&gt;"",I229&gt;G229),"À corriger : rappel après échéance","OK"))),"À corriger : données invalides")</f>
        <v/>
      </c>
    </row>
    <row r="230" ht="20" customHeight="1">
      <c r="A230" s="25" t="n"/>
      <c r="B230" s="26" t="n"/>
      <c r="C230" s="25" t="n"/>
      <c r="D230" s="25" t="n"/>
      <c r="E230" s="25" t="n"/>
      <c r="F230" s="25" t="n"/>
      <c r="G230" s="39" t="n"/>
      <c r="H230" s="20">
        <f>IFERROR(IF(O230&lt;&gt;"",0,IF(G230="","",G230-TODAY())),"")</f>
        <v/>
      </c>
      <c r="I230" s="37">
        <f>IFERROR(IF(G230="","",G230-'Paramètres'!$B$7),"")</f>
        <v/>
      </c>
      <c r="J230" s="22">
        <f>IFERROR(IF(O230&lt;&gt;"","Terminée",IF(G230="","À planifier",IF(G230&lt;TODAY(),"En retard",IF(G230&lt;=TODAY()+'Paramètres'!$B$6,"À échéance bientôt","À venir")))),"À corriger")</f>
        <v/>
      </c>
      <c r="K230" s="25" t="n"/>
      <c r="L230" s="25" t="n"/>
      <c r="M230" s="25" t="n"/>
      <c r="N230" s="40" t="n"/>
      <c r="O230" s="39" t="n"/>
      <c r="P230" s="25" t="n"/>
      <c r="Q230" s="26" t="n"/>
      <c r="R230" s="24">
        <f>IFERROR(IF(AND(K230="Terminé",O230=""),"À corriger : date complétée manquante",IF(AND(K230&lt;&gt;"Terminé",O230&lt;&gt;""),"À corriger : statut à mettre à jour",IF(AND(I230&lt;&gt;"",G230&lt;&gt;"",I230&gt;G230),"À corriger : rappel après échéance","OK"))),"À corriger : données invalides")</f>
        <v/>
      </c>
    </row>
    <row r="231" ht="20" customHeight="1">
      <c r="A231" s="17" t="n"/>
      <c r="B231" s="18" t="n"/>
      <c r="C231" s="17" t="n"/>
      <c r="D231" s="17" t="n"/>
      <c r="E231" s="17" t="n"/>
      <c r="F231" s="17" t="n"/>
      <c r="G231" s="36" t="n"/>
      <c r="H231" s="20">
        <f>IFERROR(IF(O231&lt;&gt;"",0,IF(G231="","",G231-TODAY())),"")</f>
        <v/>
      </c>
      <c r="I231" s="37">
        <f>IFERROR(IF(G231="","",G231-'Paramètres'!$B$7),"")</f>
        <v/>
      </c>
      <c r="J231" s="22">
        <f>IFERROR(IF(O231&lt;&gt;"","Terminée",IF(G231="","À planifier",IF(G231&lt;TODAY(),"En retard",IF(G231&lt;=TODAY()+'Paramètres'!$B$6,"À échéance bientôt","À venir")))),"À corriger")</f>
        <v/>
      </c>
      <c r="K231" s="17" t="n"/>
      <c r="L231" s="17" t="n"/>
      <c r="M231" s="17" t="n"/>
      <c r="N231" s="38" t="n"/>
      <c r="O231" s="36" t="n"/>
      <c r="P231" s="17" t="n"/>
      <c r="Q231" s="18" t="n"/>
      <c r="R231" s="24">
        <f>IFERROR(IF(AND(K231="Terminé",O231=""),"À corriger : date complétée manquante",IF(AND(K231&lt;&gt;"Terminé",O231&lt;&gt;""),"À corriger : statut à mettre à jour",IF(AND(I231&lt;&gt;"",G231&lt;&gt;"",I231&gt;G231),"À corriger : rappel après échéance","OK"))),"À corriger : données invalides")</f>
        <v/>
      </c>
    </row>
    <row r="232" ht="20" customHeight="1">
      <c r="A232" s="25" t="n"/>
      <c r="B232" s="26" t="n"/>
      <c r="C232" s="25" t="n"/>
      <c r="D232" s="25" t="n"/>
      <c r="E232" s="25" t="n"/>
      <c r="F232" s="25" t="n"/>
      <c r="G232" s="39" t="n"/>
      <c r="H232" s="20">
        <f>IFERROR(IF(O232&lt;&gt;"",0,IF(G232="","",G232-TODAY())),"")</f>
        <v/>
      </c>
      <c r="I232" s="37">
        <f>IFERROR(IF(G232="","",G232-'Paramètres'!$B$7),"")</f>
        <v/>
      </c>
      <c r="J232" s="22">
        <f>IFERROR(IF(O232&lt;&gt;"","Terminée",IF(G232="","À planifier",IF(G232&lt;TODAY(),"En retard",IF(G232&lt;=TODAY()+'Paramètres'!$B$6,"À échéance bientôt","À venir")))),"À corriger")</f>
        <v/>
      </c>
      <c r="K232" s="25" t="n"/>
      <c r="L232" s="25" t="n"/>
      <c r="M232" s="25" t="n"/>
      <c r="N232" s="40" t="n"/>
      <c r="O232" s="39" t="n"/>
      <c r="P232" s="25" t="n"/>
      <c r="Q232" s="26" t="n"/>
      <c r="R232" s="24">
        <f>IFERROR(IF(AND(K232="Terminé",O232=""),"À corriger : date complétée manquante",IF(AND(K232&lt;&gt;"Terminé",O232&lt;&gt;""),"À corriger : statut à mettre à jour",IF(AND(I232&lt;&gt;"",G232&lt;&gt;"",I232&gt;G232),"À corriger : rappel après échéance","OK"))),"À corriger : données invalides")</f>
        <v/>
      </c>
    </row>
    <row r="233" ht="20" customHeight="1">
      <c r="A233" s="17" t="n"/>
      <c r="B233" s="18" t="n"/>
      <c r="C233" s="17" t="n"/>
      <c r="D233" s="17" t="n"/>
      <c r="E233" s="17" t="n"/>
      <c r="F233" s="17" t="n"/>
      <c r="G233" s="36" t="n"/>
      <c r="H233" s="20">
        <f>IFERROR(IF(O233&lt;&gt;"",0,IF(G233="","",G233-TODAY())),"")</f>
        <v/>
      </c>
      <c r="I233" s="37">
        <f>IFERROR(IF(G233="","",G233-'Paramètres'!$B$7),"")</f>
        <v/>
      </c>
      <c r="J233" s="22">
        <f>IFERROR(IF(O233&lt;&gt;"","Terminée",IF(G233="","À planifier",IF(G233&lt;TODAY(),"En retard",IF(G233&lt;=TODAY()+'Paramètres'!$B$6,"À échéance bientôt","À venir")))),"À corriger")</f>
        <v/>
      </c>
      <c r="K233" s="17" t="n"/>
      <c r="L233" s="17" t="n"/>
      <c r="M233" s="17" t="n"/>
      <c r="N233" s="38" t="n"/>
      <c r="O233" s="36" t="n"/>
      <c r="P233" s="17" t="n"/>
      <c r="Q233" s="18" t="n"/>
      <c r="R233" s="24">
        <f>IFERROR(IF(AND(K233="Terminé",O233=""),"À corriger : date complétée manquante",IF(AND(K233&lt;&gt;"Terminé",O233&lt;&gt;""),"À corriger : statut à mettre à jour",IF(AND(I233&lt;&gt;"",G233&lt;&gt;"",I233&gt;G233),"À corriger : rappel après échéance","OK"))),"À corriger : données invalides")</f>
        <v/>
      </c>
    </row>
    <row r="234" ht="20" customHeight="1">
      <c r="A234" s="25" t="n"/>
      <c r="B234" s="26" t="n"/>
      <c r="C234" s="25" t="n"/>
      <c r="D234" s="25" t="n"/>
      <c r="E234" s="25" t="n"/>
      <c r="F234" s="25" t="n"/>
      <c r="G234" s="39" t="n"/>
      <c r="H234" s="20">
        <f>IFERROR(IF(O234&lt;&gt;"",0,IF(G234="","",G234-TODAY())),"")</f>
        <v/>
      </c>
      <c r="I234" s="37">
        <f>IFERROR(IF(G234="","",G234-'Paramètres'!$B$7),"")</f>
        <v/>
      </c>
      <c r="J234" s="22">
        <f>IFERROR(IF(O234&lt;&gt;"","Terminée",IF(G234="","À planifier",IF(G234&lt;TODAY(),"En retard",IF(G234&lt;=TODAY()+'Paramètres'!$B$6,"À échéance bientôt","À venir")))),"À corriger")</f>
        <v/>
      </c>
      <c r="K234" s="25" t="n"/>
      <c r="L234" s="25" t="n"/>
      <c r="M234" s="25" t="n"/>
      <c r="N234" s="40" t="n"/>
      <c r="O234" s="39" t="n"/>
      <c r="P234" s="25" t="n"/>
      <c r="Q234" s="26" t="n"/>
      <c r="R234" s="24">
        <f>IFERROR(IF(AND(K234="Terminé",O234=""),"À corriger : date complétée manquante",IF(AND(K234&lt;&gt;"Terminé",O234&lt;&gt;""),"À corriger : statut à mettre à jour",IF(AND(I234&lt;&gt;"",G234&lt;&gt;"",I234&gt;G234),"À corriger : rappel après échéance","OK"))),"À corriger : données invalides")</f>
        <v/>
      </c>
    </row>
    <row r="235" ht="20" customHeight="1">
      <c r="A235" s="17" t="n"/>
      <c r="B235" s="18" t="n"/>
      <c r="C235" s="17" t="n"/>
      <c r="D235" s="17" t="n"/>
      <c r="E235" s="17" t="n"/>
      <c r="F235" s="17" t="n"/>
      <c r="G235" s="36" t="n"/>
      <c r="H235" s="20">
        <f>IFERROR(IF(O235&lt;&gt;"",0,IF(G235="","",G235-TODAY())),"")</f>
        <v/>
      </c>
      <c r="I235" s="37">
        <f>IFERROR(IF(G235="","",G235-'Paramètres'!$B$7),"")</f>
        <v/>
      </c>
      <c r="J235" s="22">
        <f>IFERROR(IF(O235&lt;&gt;"","Terminée",IF(G235="","À planifier",IF(G235&lt;TODAY(),"En retard",IF(G235&lt;=TODAY()+'Paramètres'!$B$6,"À échéance bientôt","À venir")))),"À corriger")</f>
        <v/>
      </c>
      <c r="K235" s="17" t="n"/>
      <c r="L235" s="17" t="n"/>
      <c r="M235" s="17" t="n"/>
      <c r="N235" s="38" t="n"/>
      <c r="O235" s="36" t="n"/>
      <c r="P235" s="17" t="n"/>
      <c r="Q235" s="18" t="n"/>
      <c r="R235" s="24">
        <f>IFERROR(IF(AND(K235="Terminé",O235=""),"À corriger : date complétée manquante",IF(AND(K235&lt;&gt;"Terminé",O235&lt;&gt;""),"À corriger : statut à mettre à jour",IF(AND(I235&lt;&gt;"",G235&lt;&gt;"",I235&gt;G235),"À corriger : rappel après échéance","OK"))),"À corriger : données invalides")</f>
        <v/>
      </c>
    </row>
    <row r="236" ht="20" customHeight="1">
      <c r="A236" s="25" t="n"/>
      <c r="B236" s="26" t="n"/>
      <c r="C236" s="25" t="n"/>
      <c r="D236" s="25" t="n"/>
      <c r="E236" s="25" t="n"/>
      <c r="F236" s="25" t="n"/>
      <c r="G236" s="39" t="n"/>
      <c r="H236" s="20">
        <f>IFERROR(IF(O236&lt;&gt;"",0,IF(G236="","",G236-TODAY())),"")</f>
        <v/>
      </c>
      <c r="I236" s="37">
        <f>IFERROR(IF(G236="","",G236-'Paramètres'!$B$7),"")</f>
        <v/>
      </c>
      <c r="J236" s="22">
        <f>IFERROR(IF(O236&lt;&gt;"","Terminée",IF(G236="","À planifier",IF(G236&lt;TODAY(),"En retard",IF(G236&lt;=TODAY()+'Paramètres'!$B$6,"À échéance bientôt","À venir")))),"À corriger")</f>
        <v/>
      </c>
      <c r="K236" s="25" t="n"/>
      <c r="L236" s="25" t="n"/>
      <c r="M236" s="25" t="n"/>
      <c r="N236" s="40" t="n"/>
      <c r="O236" s="39" t="n"/>
      <c r="P236" s="25" t="n"/>
      <c r="Q236" s="26" t="n"/>
      <c r="R236" s="24">
        <f>IFERROR(IF(AND(K236="Terminé",O236=""),"À corriger : date complétée manquante",IF(AND(K236&lt;&gt;"Terminé",O236&lt;&gt;""),"À corriger : statut à mettre à jour",IF(AND(I236&lt;&gt;"",G236&lt;&gt;"",I236&gt;G236),"À corriger : rappel après échéance","OK"))),"À corriger : données invalides")</f>
        <v/>
      </c>
    </row>
    <row r="237" ht="20" customHeight="1">
      <c r="A237" s="17" t="n"/>
      <c r="B237" s="18" t="n"/>
      <c r="C237" s="17" t="n"/>
      <c r="D237" s="17" t="n"/>
      <c r="E237" s="17" t="n"/>
      <c r="F237" s="17" t="n"/>
      <c r="G237" s="36" t="n"/>
      <c r="H237" s="20">
        <f>IFERROR(IF(O237&lt;&gt;"",0,IF(G237="","",G237-TODAY())),"")</f>
        <v/>
      </c>
      <c r="I237" s="37">
        <f>IFERROR(IF(G237="","",G237-'Paramètres'!$B$7),"")</f>
        <v/>
      </c>
      <c r="J237" s="22">
        <f>IFERROR(IF(O237&lt;&gt;"","Terminée",IF(G237="","À planifier",IF(G237&lt;TODAY(),"En retard",IF(G237&lt;=TODAY()+'Paramètres'!$B$6,"À échéance bientôt","À venir")))),"À corriger")</f>
        <v/>
      </c>
      <c r="K237" s="17" t="n"/>
      <c r="L237" s="17" t="n"/>
      <c r="M237" s="17" t="n"/>
      <c r="N237" s="38" t="n"/>
      <c r="O237" s="36" t="n"/>
      <c r="P237" s="17" t="n"/>
      <c r="Q237" s="18" t="n"/>
      <c r="R237" s="24">
        <f>IFERROR(IF(AND(K237="Terminé",O237=""),"À corriger : date complétée manquante",IF(AND(K237&lt;&gt;"Terminé",O237&lt;&gt;""),"À corriger : statut à mettre à jour",IF(AND(I237&lt;&gt;"",G237&lt;&gt;"",I237&gt;G237),"À corriger : rappel après échéance","OK"))),"À corriger : données invalides")</f>
        <v/>
      </c>
    </row>
    <row r="238" ht="20" customHeight="1">
      <c r="A238" s="25" t="n"/>
      <c r="B238" s="26" t="n"/>
      <c r="C238" s="25" t="n"/>
      <c r="D238" s="25" t="n"/>
      <c r="E238" s="25" t="n"/>
      <c r="F238" s="25" t="n"/>
      <c r="G238" s="39" t="n"/>
      <c r="H238" s="20">
        <f>IFERROR(IF(O238&lt;&gt;"",0,IF(G238="","",G238-TODAY())),"")</f>
        <v/>
      </c>
      <c r="I238" s="37">
        <f>IFERROR(IF(G238="","",G238-'Paramètres'!$B$7),"")</f>
        <v/>
      </c>
      <c r="J238" s="22">
        <f>IFERROR(IF(O238&lt;&gt;"","Terminée",IF(G238="","À planifier",IF(G238&lt;TODAY(),"En retard",IF(G238&lt;=TODAY()+'Paramètres'!$B$6,"À échéance bientôt","À venir")))),"À corriger")</f>
        <v/>
      </c>
      <c r="K238" s="25" t="n"/>
      <c r="L238" s="25" t="n"/>
      <c r="M238" s="25" t="n"/>
      <c r="N238" s="40" t="n"/>
      <c r="O238" s="39" t="n"/>
      <c r="P238" s="25" t="n"/>
      <c r="Q238" s="26" t="n"/>
      <c r="R238" s="24">
        <f>IFERROR(IF(AND(K238="Terminé",O238=""),"À corriger : date complétée manquante",IF(AND(K238&lt;&gt;"Terminé",O238&lt;&gt;""),"À corriger : statut à mettre à jour",IF(AND(I238&lt;&gt;"",G238&lt;&gt;"",I238&gt;G238),"À corriger : rappel après échéance","OK"))),"À corriger : données invalides")</f>
        <v/>
      </c>
    </row>
    <row r="239" ht="20" customHeight="1">
      <c r="A239" s="17" t="n"/>
      <c r="B239" s="18" t="n"/>
      <c r="C239" s="17" t="n"/>
      <c r="D239" s="17" t="n"/>
      <c r="E239" s="17" t="n"/>
      <c r="F239" s="17" t="n"/>
      <c r="G239" s="36" t="n"/>
      <c r="H239" s="20">
        <f>IFERROR(IF(O239&lt;&gt;"",0,IF(G239="","",G239-TODAY())),"")</f>
        <v/>
      </c>
      <c r="I239" s="37">
        <f>IFERROR(IF(G239="","",G239-'Paramètres'!$B$7),"")</f>
        <v/>
      </c>
      <c r="J239" s="22">
        <f>IFERROR(IF(O239&lt;&gt;"","Terminée",IF(G239="","À planifier",IF(G239&lt;TODAY(),"En retard",IF(G239&lt;=TODAY()+'Paramètres'!$B$6,"À échéance bientôt","À venir")))),"À corriger")</f>
        <v/>
      </c>
      <c r="K239" s="17" t="n"/>
      <c r="L239" s="17" t="n"/>
      <c r="M239" s="17" t="n"/>
      <c r="N239" s="38" t="n"/>
      <c r="O239" s="36" t="n"/>
      <c r="P239" s="17" t="n"/>
      <c r="Q239" s="18" t="n"/>
      <c r="R239" s="24">
        <f>IFERROR(IF(AND(K239="Terminé",O239=""),"À corriger : date complétée manquante",IF(AND(K239&lt;&gt;"Terminé",O239&lt;&gt;""),"À corriger : statut à mettre à jour",IF(AND(I239&lt;&gt;"",G239&lt;&gt;"",I239&gt;G239),"À corriger : rappel après échéance","OK"))),"À corriger : données invalides")</f>
        <v/>
      </c>
    </row>
    <row r="240" ht="20" customHeight="1">
      <c r="A240" s="25" t="n"/>
      <c r="B240" s="26" t="n"/>
      <c r="C240" s="25" t="n"/>
      <c r="D240" s="25" t="n"/>
      <c r="E240" s="25" t="n"/>
      <c r="F240" s="25" t="n"/>
      <c r="G240" s="39" t="n"/>
      <c r="H240" s="20">
        <f>IFERROR(IF(O240&lt;&gt;"",0,IF(G240="","",G240-TODAY())),"")</f>
        <v/>
      </c>
      <c r="I240" s="37">
        <f>IFERROR(IF(G240="","",G240-'Paramètres'!$B$7),"")</f>
        <v/>
      </c>
      <c r="J240" s="22">
        <f>IFERROR(IF(O240&lt;&gt;"","Terminée",IF(G240="","À planifier",IF(G240&lt;TODAY(),"En retard",IF(G240&lt;=TODAY()+'Paramètres'!$B$6,"À échéance bientôt","À venir")))),"À corriger")</f>
        <v/>
      </c>
      <c r="K240" s="25" t="n"/>
      <c r="L240" s="25" t="n"/>
      <c r="M240" s="25" t="n"/>
      <c r="N240" s="40" t="n"/>
      <c r="O240" s="39" t="n"/>
      <c r="P240" s="25" t="n"/>
      <c r="Q240" s="26" t="n"/>
      <c r="R240" s="24">
        <f>IFERROR(IF(AND(K240="Terminé",O240=""),"À corriger : date complétée manquante",IF(AND(K240&lt;&gt;"Terminé",O240&lt;&gt;""),"À corriger : statut à mettre à jour",IF(AND(I240&lt;&gt;"",G240&lt;&gt;"",I240&gt;G240),"À corriger : rappel après échéance","OK"))),"À corriger : données invalides")</f>
        <v/>
      </c>
    </row>
    <row r="241" ht="20" customHeight="1">
      <c r="A241" s="17" t="n"/>
      <c r="B241" s="18" t="n"/>
      <c r="C241" s="17" t="n"/>
      <c r="D241" s="17" t="n"/>
      <c r="E241" s="17" t="n"/>
      <c r="F241" s="17" t="n"/>
      <c r="G241" s="36" t="n"/>
      <c r="H241" s="20">
        <f>IFERROR(IF(O241&lt;&gt;"",0,IF(G241="","",G241-TODAY())),"")</f>
        <v/>
      </c>
      <c r="I241" s="37">
        <f>IFERROR(IF(G241="","",G241-'Paramètres'!$B$7),"")</f>
        <v/>
      </c>
      <c r="J241" s="22">
        <f>IFERROR(IF(O241&lt;&gt;"","Terminée",IF(G241="","À planifier",IF(G241&lt;TODAY(),"En retard",IF(G241&lt;=TODAY()+'Paramètres'!$B$6,"À échéance bientôt","À venir")))),"À corriger")</f>
        <v/>
      </c>
      <c r="K241" s="17" t="n"/>
      <c r="L241" s="17" t="n"/>
      <c r="M241" s="17" t="n"/>
      <c r="N241" s="38" t="n"/>
      <c r="O241" s="36" t="n"/>
      <c r="P241" s="17" t="n"/>
      <c r="Q241" s="18" t="n"/>
      <c r="R241" s="24">
        <f>IFERROR(IF(AND(K241="Terminé",O241=""),"À corriger : date complétée manquante",IF(AND(K241&lt;&gt;"Terminé",O241&lt;&gt;""),"À corriger : statut à mettre à jour",IF(AND(I241&lt;&gt;"",G241&lt;&gt;"",I241&gt;G241),"À corriger : rappel après échéance","OK"))),"À corriger : données invalides")</f>
        <v/>
      </c>
    </row>
    <row r="242" ht="20" customHeight="1">
      <c r="A242" s="25" t="n"/>
      <c r="B242" s="26" t="n"/>
      <c r="C242" s="25" t="n"/>
      <c r="D242" s="25" t="n"/>
      <c r="E242" s="25" t="n"/>
      <c r="F242" s="25" t="n"/>
      <c r="G242" s="39" t="n"/>
      <c r="H242" s="20">
        <f>IFERROR(IF(O242&lt;&gt;"",0,IF(G242="","",G242-TODAY())),"")</f>
        <v/>
      </c>
      <c r="I242" s="37">
        <f>IFERROR(IF(G242="","",G242-'Paramètres'!$B$7),"")</f>
        <v/>
      </c>
      <c r="J242" s="22">
        <f>IFERROR(IF(O242&lt;&gt;"","Terminée",IF(G242="","À planifier",IF(G242&lt;TODAY(),"En retard",IF(G242&lt;=TODAY()+'Paramètres'!$B$6,"À échéance bientôt","À venir")))),"À corriger")</f>
        <v/>
      </c>
      <c r="K242" s="25" t="n"/>
      <c r="L242" s="25" t="n"/>
      <c r="M242" s="25" t="n"/>
      <c r="N242" s="40" t="n"/>
      <c r="O242" s="39" t="n"/>
      <c r="P242" s="25" t="n"/>
      <c r="Q242" s="26" t="n"/>
      <c r="R242" s="24">
        <f>IFERROR(IF(AND(K242="Terminé",O242=""),"À corriger : date complétée manquante",IF(AND(K242&lt;&gt;"Terminé",O242&lt;&gt;""),"À corriger : statut à mettre à jour",IF(AND(I242&lt;&gt;"",G242&lt;&gt;"",I242&gt;G242),"À corriger : rappel après échéance","OK"))),"À corriger : données invalides")</f>
        <v/>
      </c>
    </row>
    <row r="243" ht="20" customHeight="1">
      <c r="A243" s="17" t="n"/>
      <c r="B243" s="18" t="n"/>
      <c r="C243" s="17" t="n"/>
      <c r="D243" s="17" t="n"/>
      <c r="E243" s="17" t="n"/>
      <c r="F243" s="17" t="n"/>
      <c r="G243" s="36" t="n"/>
      <c r="H243" s="20">
        <f>IFERROR(IF(O243&lt;&gt;"",0,IF(G243="","",G243-TODAY())),"")</f>
        <v/>
      </c>
      <c r="I243" s="37">
        <f>IFERROR(IF(G243="","",G243-'Paramètres'!$B$7),"")</f>
        <v/>
      </c>
      <c r="J243" s="22">
        <f>IFERROR(IF(O243&lt;&gt;"","Terminée",IF(G243="","À planifier",IF(G243&lt;TODAY(),"En retard",IF(G243&lt;=TODAY()+'Paramètres'!$B$6,"À échéance bientôt","À venir")))),"À corriger")</f>
        <v/>
      </c>
      <c r="K243" s="17" t="n"/>
      <c r="L243" s="17" t="n"/>
      <c r="M243" s="17" t="n"/>
      <c r="N243" s="38" t="n"/>
      <c r="O243" s="36" t="n"/>
      <c r="P243" s="17" t="n"/>
      <c r="Q243" s="18" t="n"/>
      <c r="R243" s="24">
        <f>IFERROR(IF(AND(K243="Terminé",O243=""),"À corriger : date complétée manquante",IF(AND(K243&lt;&gt;"Terminé",O243&lt;&gt;""),"À corriger : statut à mettre à jour",IF(AND(I243&lt;&gt;"",G243&lt;&gt;"",I243&gt;G243),"À corriger : rappel après échéance","OK"))),"À corriger : données invalides")</f>
        <v/>
      </c>
    </row>
    <row r="244" ht="20" customHeight="1">
      <c r="A244" s="25" t="n"/>
      <c r="B244" s="26" t="n"/>
      <c r="C244" s="25" t="n"/>
      <c r="D244" s="25" t="n"/>
      <c r="E244" s="25" t="n"/>
      <c r="F244" s="25" t="n"/>
      <c r="G244" s="39" t="n"/>
      <c r="H244" s="20">
        <f>IFERROR(IF(O244&lt;&gt;"",0,IF(G244="","",G244-TODAY())),"")</f>
        <v/>
      </c>
      <c r="I244" s="37">
        <f>IFERROR(IF(G244="","",G244-'Paramètres'!$B$7),"")</f>
        <v/>
      </c>
      <c r="J244" s="22">
        <f>IFERROR(IF(O244&lt;&gt;"","Terminée",IF(G244="","À planifier",IF(G244&lt;TODAY(),"En retard",IF(G244&lt;=TODAY()+'Paramètres'!$B$6,"À échéance bientôt","À venir")))),"À corriger")</f>
        <v/>
      </c>
      <c r="K244" s="25" t="n"/>
      <c r="L244" s="25" t="n"/>
      <c r="M244" s="25" t="n"/>
      <c r="N244" s="40" t="n"/>
      <c r="O244" s="39" t="n"/>
      <c r="P244" s="25" t="n"/>
      <c r="Q244" s="26" t="n"/>
      <c r="R244" s="24">
        <f>IFERROR(IF(AND(K244="Terminé",O244=""),"À corriger : date complétée manquante",IF(AND(K244&lt;&gt;"Terminé",O244&lt;&gt;""),"À corriger : statut à mettre à jour",IF(AND(I244&lt;&gt;"",G244&lt;&gt;"",I244&gt;G244),"À corriger : rappel après échéance","OK"))),"À corriger : données invalides")</f>
        <v/>
      </c>
    </row>
    <row r="245" ht="20" customHeight="1">
      <c r="A245" s="17" t="n"/>
      <c r="B245" s="18" t="n"/>
      <c r="C245" s="17" t="n"/>
      <c r="D245" s="17" t="n"/>
      <c r="E245" s="17" t="n"/>
      <c r="F245" s="17" t="n"/>
      <c r="G245" s="36" t="n"/>
      <c r="H245" s="20">
        <f>IFERROR(IF(O245&lt;&gt;"",0,IF(G245="","",G245-TODAY())),"")</f>
        <v/>
      </c>
      <c r="I245" s="37">
        <f>IFERROR(IF(G245="","",G245-'Paramètres'!$B$7),"")</f>
        <v/>
      </c>
      <c r="J245" s="22">
        <f>IFERROR(IF(O245&lt;&gt;"","Terminée",IF(G245="","À planifier",IF(G245&lt;TODAY(),"En retard",IF(G245&lt;=TODAY()+'Paramètres'!$B$6,"À échéance bientôt","À venir")))),"À corriger")</f>
        <v/>
      </c>
      <c r="K245" s="17" t="n"/>
      <c r="L245" s="17" t="n"/>
      <c r="M245" s="17" t="n"/>
      <c r="N245" s="38" t="n"/>
      <c r="O245" s="36" t="n"/>
      <c r="P245" s="17" t="n"/>
      <c r="Q245" s="18" t="n"/>
      <c r="R245" s="24">
        <f>IFERROR(IF(AND(K245="Terminé",O245=""),"À corriger : date complétée manquante",IF(AND(K245&lt;&gt;"Terminé",O245&lt;&gt;""),"À corriger : statut à mettre à jour",IF(AND(I245&lt;&gt;"",G245&lt;&gt;"",I245&gt;G245),"À corriger : rappel après échéance","OK"))),"À corriger : données invalides")</f>
        <v/>
      </c>
    </row>
    <row r="246" ht="20" customHeight="1">
      <c r="A246" s="25" t="n"/>
      <c r="B246" s="26" t="n"/>
      <c r="C246" s="25" t="n"/>
      <c r="D246" s="25" t="n"/>
      <c r="E246" s="25" t="n"/>
      <c r="F246" s="25" t="n"/>
      <c r="G246" s="39" t="n"/>
      <c r="H246" s="20">
        <f>IFERROR(IF(O246&lt;&gt;"",0,IF(G246="","",G246-TODAY())),"")</f>
        <v/>
      </c>
      <c r="I246" s="37">
        <f>IFERROR(IF(G246="","",G246-'Paramètres'!$B$7),"")</f>
        <v/>
      </c>
      <c r="J246" s="22">
        <f>IFERROR(IF(O246&lt;&gt;"","Terminée",IF(G246="","À planifier",IF(G246&lt;TODAY(),"En retard",IF(G246&lt;=TODAY()+'Paramètres'!$B$6,"À échéance bientôt","À venir")))),"À corriger")</f>
        <v/>
      </c>
      <c r="K246" s="25" t="n"/>
      <c r="L246" s="25" t="n"/>
      <c r="M246" s="25" t="n"/>
      <c r="N246" s="40" t="n"/>
      <c r="O246" s="39" t="n"/>
      <c r="P246" s="25" t="n"/>
      <c r="Q246" s="26" t="n"/>
      <c r="R246" s="24">
        <f>IFERROR(IF(AND(K246="Terminé",O246=""),"À corriger : date complétée manquante",IF(AND(K246&lt;&gt;"Terminé",O246&lt;&gt;""),"À corriger : statut à mettre à jour",IF(AND(I246&lt;&gt;"",G246&lt;&gt;"",I246&gt;G246),"À corriger : rappel après échéance","OK"))),"À corriger : données invalides")</f>
        <v/>
      </c>
    </row>
    <row r="247" ht="20" customHeight="1">
      <c r="A247" s="17" t="n"/>
      <c r="B247" s="18" t="n"/>
      <c r="C247" s="17" t="n"/>
      <c r="D247" s="17" t="n"/>
      <c r="E247" s="17" t="n"/>
      <c r="F247" s="17" t="n"/>
      <c r="G247" s="36" t="n"/>
      <c r="H247" s="20">
        <f>IFERROR(IF(O247&lt;&gt;"",0,IF(G247="","",G247-TODAY())),"")</f>
        <v/>
      </c>
      <c r="I247" s="37">
        <f>IFERROR(IF(G247="","",G247-'Paramètres'!$B$7),"")</f>
        <v/>
      </c>
      <c r="J247" s="22">
        <f>IFERROR(IF(O247&lt;&gt;"","Terminée",IF(G247="","À planifier",IF(G247&lt;TODAY(),"En retard",IF(G247&lt;=TODAY()+'Paramètres'!$B$6,"À échéance bientôt","À venir")))),"À corriger")</f>
        <v/>
      </c>
      <c r="K247" s="17" t="n"/>
      <c r="L247" s="17" t="n"/>
      <c r="M247" s="17" t="n"/>
      <c r="N247" s="38" t="n"/>
      <c r="O247" s="36" t="n"/>
      <c r="P247" s="17" t="n"/>
      <c r="Q247" s="18" t="n"/>
      <c r="R247" s="24">
        <f>IFERROR(IF(AND(K247="Terminé",O247=""),"À corriger : date complétée manquante",IF(AND(K247&lt;&gt;"Terminé",O247&lt;&gt;""),"À corriger : statut à mettre à jour",IF(AND(I247&lt;&gt;"",G247&lt;&gt;"",I247&gt;G247),"À corriger : rappel après échéance","OK"))),"À corriger : données invalides")</f>
        <v/>
      </c>
    </row>
    <row r="248" ht="20" customHeight="1">
      <c r="A248" s="25" t="n"/>
      <c r="B248" s="26" t="n"/>
      <c r="C248" s="25" t="n"/>
      <c r="D248" s="25" t="n"/>
      <c r="E248" s="25" t="n"/>
      <c r="F248" s="25" t="n"/>
      <c r="G248" s="39" t="n"/>
      <c r="H248" s="20">
        <f>IFERROR(IF(O248&lt;&gt;"",0,IF(G248="","",G248-TODAY())),"")</f>
        <v/>
      </c>
      <c r="I248" s="37">
        <f>IFERROR(IF(G248="","",G248-'Paramètres'!$B$7),"")</f>
        <v/>
      </c>
      <c r="J248" s="22">
        <f>IFERROR(IF(O248&lt;&gt;"","Terminée",IF(G248="","À planifier",IF(G248&lt;TODAY(),"En retard",IF(G248&lt;=TODAY()+'Paramètres'!$B$6,"À échéance bientôt","À venir")))),"À corriger")</f>
        <v/>
      </c>
      <c r="K248" s="25" t="n"/>
      <c r="L248" s="25" t="n"/>
      <c r="M248" s="25" t="n"/>
      <c r="N248" s="40" t="n"/>
      <c r="O248" s="39" t="n"/>
      <c r="P248" s="25" t="n"/>
      <c r="Q248" s="26" t="n"/>
      <c r="R248" s="24">
        <f>IFERROR(IF(AND(K248="Terminé",O248=""),"À corriger : date complétée manquante",IF(AND(K248&lt;&gt;"Terminé",O248&lt;&gt;""),"À corriger : statut à mettre à jour",IF(AND(I248&lt;&gt;"",G248&lt;&gt;"",I248&gt;G248),"À corriger : rappel après échéance","OK"))),"À corriger : données invalides")</f>
        <v/>
      </c>
    </row>
    <row r="249" ht="20" customHeight="1">
      <c r="A249" s="17" t="n"/>
      <c r="B249" s="18" t="n"/>
      <c r="C249" s="17" t="n"/>
      <c r="D249" s="17" t="n"/>
      <c r="E249" s="17" t="n"/>
      <c r="F249" s="17" t="n"/>
      <c r="G249" s="36" t="n"/>
      <c r="H249" s="20">
        <f>IFERROR(IF(O249&lt;&gt;"",0,IF(G249="","",G249-TODAY())),"")</f>
        <v/>
      </c>
      <c r="I249" s="37">
        <f>IFERROR(IF(G249="","",G249-'Paramètres'!$B$7),"")</f>
        <v/>
      </c>
      <c r="J249" s="22">
        <f>IFERROR(IF(O249&lt;&gt;"","Terminée",IF(G249="","À planifier",IF(G249&lt;TODAY(),"En retard",IF(G249&lt;=TODAY()+'Paramètres'!$B$6,"À échéance bientôt","À venir")))),"À corriger")</f>
        <v/>
      </c>
      <c r="K249" s="17" t="n"/>
      <c r="L249" s="17" t="n"/>
      <c r="M249" s="17" t="n"/>
      <c r="N249" s="38" t="n"/>
      <c r="O249" s="36" t="n"/>
      <c r="P249" s="17" t="n"/>
      <c r="Q249" s="18" t="n"/>
      <c r="R249" s="24">
        <f>IFERROR(IF(AND(K249="Terminé",O249=""),"À corriger : date complétée manquante",IF(AND(K249&lt;&gt;"Terminé",O249&lt;&gt;""),"À corriger : statut à mettre à jour",IF(AND(I249&lt;&gt;"",G249&lt;&gt;"",I249&gt;G249),"À corriger : rappel après échéance","OK"))),"À corriger : données invalides")</f>
        <v/>
      </c>
    </row>
    <row r="250" ht="20" customHeight="1">
      <c r="A250" s="25" t="n"/>
      <c r="B250" s="26" t="n"/>
      <c r="C250" s="25" t="n"/>
      <c r="D250" s="25" t="n"/>
      <c r="E250" s="25" t="n"/>
      <c r="F250" s="25" t="n"/>
      <c r="G250" s="39" t="n"/>
      <c r="H250" s="20">
        <f>IFERROR(IF(O250&lt;&gt;"",0,IF(G250="","",G250-TODAY())),"")</f>
        <v/>
      </c>
      <c r="I250" s="37">
        <f>IFERROR(IF(G250="","",G250-'Paramètres'!$B$7),"")</f>
        <v/>
      </c>
      <c r="J250" s="22">
        <f>IFERROR(IF(O250&lt;&gt;"","Terminée",IF(G250="","À planifier",IF(G250&lt;TODAY(),"En retard",IF(G250&lt;=TODAY()+'Paramètres'!$B$6,"À échéance bientôt","À venir")))),"À corriger")</f>
        <v/>
      </c>
      <c r="K250" s="25" t="n"/>
      <c r="L250" s="25" t="n"/>
      <c r="M250" s="25" t="n"/>
      <c r="N250" s="40" t="n"/>
      <c r="O250" s="39" t="n"/>
      <c r="P250" s="25" t="n"/>
      <c r="Q250" s="26" t="n"/>
      <c r="R250" s="24">
        <f>IFERROR(IF(AND(K250="Terminé",O250=""),"À corriger : date complétée manquante",IF(AND(K250&lt;&gt;"Terminé",O250&lt;&gt;""),"À corriger : statut à mettre à jour",IF(AND(I250&lt;&gt;"",G250&lt;&gt;"",I250&gt;G250),"À corriger : rappel après échéance","OK"))),"À corriger : données invalides")</f>
        <v/>
      </c>
    </row>
    <row r="251" ht="20" customHeight="1">
      <c r="A251" s="17" t="n"/>
      <c r="B251" s="18" t="n"/>
      <c r="C251" s="17" t="n"/>
      <c r="D251" s="17" t="n"/>
      <c r="E251" s="17" t="n"/>
      <c r="F251" s="17" t="n"/>
      <c r="G251" s="36" t="n"/>
      <c r="H251" s="20">
        <f>IFERROR(IF(O251&lt;&gt;"",0,IF(G251="","",G251-TODAY())),"")</f>
        <v/>
      </c>
      <c r="I251" s="37">
        <f>IFERROR(IF(G251="","",G251-'Paramètres'!$B$7),"")</f>
        <v/>
      </c>
      <c r="J251" s="22">
        <f>IFERROR(IF(O251&lt;&gt;"","Terminée",IF(G251="","À planifier",IF(G251&lt;TODAY(),"En retard",IF(G251&lt;=TODAY()+'Paramètres'!$B$6,"À échéance bientôt","À venir")))),"À corriger")</f>
        <v/>
      </c>
      <c r="K251" s="17" t="n"/>
      <c r="L251" s="17" t="n"/>
      <c r="M251" s="17" t="n"/>
      <c r="N251" s="38" t="n"/>
      <c r="O251" s="36" t="n"/>
      <c r="P251" s="17" t="n"/>
      <c r="Q251" s="18" t="n"/>
      <c r="R251" s="24">
        <f>IFERROR(IF(AND(K251="Terminé",O251=""),"À corriger : date complétée manquante",IF(AND(K251&lt;&gt;"Terminé",O251&lt;&gt;""),"À corriger : statut à mettre à jour",IF(AND(I251&lt;&gt;"",G251&lt;&gt;"",I251&gt;G251),"À corriger : rappel après échéance","OK"))),"À corriger : données invalides")</f>
        <v/>
      </c>
    </row>
    <row r="252" ht="20" customHeight="1">
      <c r="A252" s="25" t="n"/>
      <c r="B252" s="26" t="n"/>
      <c r="C252" s="25" t="n"/>
      <c r="D252" s="25" t="n"/>
      <c r="E252" s="25" t="n"/>
      <c r="F252" s="25" t="n"/>
      <c r="G252" s="39" t="n"/>
      <c r="H252" s="20">
        <f>IFERROR(IF(O252&lt;&gt;"",0,IF(G252="","",G252-TODAY())),"")</f>
        <v/>
      </c>
      <c r="I252" s="37">
        <f>IFERROR(IF(G252="","",G252-'Paramètres'!$B$7),"")</f>
        <v/>
      </c>
      <c r="J252" s="22">
        <f>IFERROR(IF(O252&lt;&gt;"","Terminée",IF(G252="","À planifier",IF(G252&lt;TODAY(),"En retard",IF(G252&lt;=TODAY()+'Paramètres'!$B$6,"À échéance bientôt","À venir")))),"À corriger")</f>
        <v/>
      </c>
      <c r="K252" s="25" t="n"/>
      <c r="L252" s="25" t="n"/>
      <c r="M252" s="25" t="n"/>
      <c r="N252" s="40" t="n"/>
      <c r="O252" s="39" t="n"/>
      <c r="P252" s="25" t="n"/>
      <c r="Q252" s="26" t="n"/>
      <c r="R252" s="24">
        <f>IFERROR(IF(AND(K252="Terminé",O252=""),"À corriger : date complétée manquante",IF(AND(K252&lt;&gt;"Terminé",O252&lt;&gt;""),"À corriger : statut à mettre à jour",IF(AND(I252&lt;&gt;"",G252&lt;&gt;"",I252&gt;G252),"À corriger : rappel après échéance","OK"))),"À corriger : données invalides")</f>
        <v/>
      </c>
    </row>
    <row r="253" ht="20" customHeight="1">
      <c r="A253" s="17" t="n"/>
      <c r="B253" s="18" t="n"/>
      <c r="C253" s="17" t="n"/>
      <c r="D253" s="17" t="n"/>
      <c r="E253" s="17" t="n"/>
      <c r="F253" s="17" t="n"/>
      <c r="G253" s="36" t="n"/>
      <c r="H253" s="20">
        <f>IFERROR(IF(O253&lt;&gt;"",0,IF(G253="","",G253-TODAY())),"")</f>
        <v/>
      </c>
      <c r="I253" s="37">
        <f>IFERROR(IF(G253="","",G253-'Paramètres'!$B$7),"")</f>
        <v/>
      </c>
      <c r="J253" s="22">
        <f>IFERROR(IF(O253&lt;&gt;"","Terminée",IF(G253="","À planifier",IF(G253&lt;TODAY(),"En retard",IF(G253&lt;=TODAY()+'Paramètres'!$B$6,"À échéance bientôt","À venir")))),"À corriger")</f>
        <v/>
      </c>
      <c r="K253" s="17" t="n"/>
      <c r="L253" s="17" t="n"/>
      <c r="M253" s="17" t="n"/>
      <c r="N253" s="38" t="n"/>
      <c r="O253" s="36" t="n"/>
      <c r="P253" s="17" t="n"/>
      <c r="Q253" s="18" t="n"/>
      <c r="R253" s="24">
        <f>IFERROR(IF(AND(K253="Terminé",O253=""),"À corriger : date complétée manquante",IF(AND(K253&lt;&gt;"Terminé",O253&lt;&gt;""),"À corriger : statut à mettre à jour",IF(AND(I253&lt;&gt;"",G253&lt;&gt;"",I253&gt;G253),"À corriger : rappel après échéance","OK"))),"À corriger : données invalides")</f>
        <v/>
      </c>
    </row>
    <row r="254" ht="20" customHeight="1">
      <c r="A254" s="25" t="n"/>
      <c r="B254" s="26" t="n"/>
      <c r="C254" s="25" t="n"/>
      <c r="D254" s="25" t="n"/>
      <c r="E254" s="25" t="n"/>
      <c r="F254" s="25" t="n"/>
      <c r="G254" s="39" t="n"/>
      <c r="H254" s="20">
        <f>IFERROR(IF(O254&lt;&gt;"",0,IF(G254="","",G254-TODAY())),"")</f>
        <v/>
      </c>
      <c r="I254" s="37">
        <f>IFERROR(IF(G254="","",G254-'Paramètres'!$B$7),"")</f>
        <v/>
      </c>
      <c r="J254" s="22">
        <f>IFERROR(IF(O254&lt;&gt;"","Terminée",IF(G254="","À planifier",IF(G254&lt;TODAY(),"En retard",IF(G254&lt;=TODAY()+'Paramètres'!$B$6,"À échéance bientôt","À venir")))),"À corriger")</f>
        <v/>
      </c>
      <c r="K254" s="25" t="n"/>
      <c r="L254" s="25" t="n"/>
      <c r="M254" s="25" t="n"/>
      <c r="N254" s="40" t="n"/>
      <c r="O254" s="39" t="n"/>
      <c r="P254" s="25" t="n"/>
      <c r="Q254" s="26" t="n"/>
      <c r="R254" s="24">
        <f>IFERROR(IF(AND(K254="Terminé",O254=""),"À corriger : date complétée manquante",IF(AND(K254&lt;&gt;"Terminé",O254&lt;&gt;""),"À corriger : statut à mettre à jour",IF(AND(I254&lt;&gt;"",G254&lt;&gt;"",I254&gt;G254),"À corriger : rappel après échéance","OK"))),"À corriger : données invalides")</f>
        <v/>
      </c>
    </row>
    <row r="255" ht="20" customHeight="1">
      <c r="A255" s="17" t="n"/>
      <c r="B255" s="18" t="n"/>
      <c r="C255" s="17" t="n"/>
      <c r="D255" s="17" t="n"/>
      <c r="E255" s="17" t="n"/>
      <c r="F255" s="17" t="n"/>
      <c r="G255" s="36" t="n"/>
      <c r="H255" s="20">
        <f>IFERROR(IF(O255&lt;&gt;"",0,IF(G255="","",G255-TODAY())),"")</f>
        <v/>
      </c>
      <c r="I255" s="37">
        <f>IFERROR(IF(G255="","",G255-'Paramètres'!$B$7),"")</f>
        <v/>
      </c>
      <c r="J255" s="22">
        <f>IFERROR(IF(O255&lt;&gt;"","Terminée",IF(G255="","À planifier",IF(G255&lt;TODAY(),"En retard",IF(G255&lt;=TODAY()+'Paramètres'!$B$6,"À échéance bientôt","À venir")))),"À corriger")</f>
        <v/>
      </c>
      <c r="K255" s="17" t="n"/>
      <c r="L255" s="17" t="n"/>
      <c r="M255" s="17" t="n"/>
      <c r="N255" s="38" t="n"/>
      <c r="O255" s="36" t="n"/>
      <c r="P255" s="17" t="n"/>
      <c r="Q255" s="18" t="n"/>
      <c r="R255" s="24">
        <f>IFERROR(IF(AND(K255="Terminé",O255=""),"À corriger : date complétée manquante",IF(AND(K255&lt;&gt;"Terminé",O255&lt;&gt;""),"À corriger : statut à mettre à jour",IF(AND(I255&lt;&gt;"",G255&lt;&gt;"",I255&gt;G255),"À corriger : rappel après échéance","OK"))),"À corriger : données invalides")</f>
        <v/>
      </c>
    </row>
    <row r="256" ht="20" customHeight="1">
      <c r="A256" s="25" t="n"/>
      <c r="B256" s="26" t="n"/>
      <c r="C256" s="25" t="n"/>
      <c r="D256" s="25" t="n"/>
      <c r="E256" s="25" t="n"/>
      <c r="F256" s="25" t="n"/>
      <c r="G256" s="39" t="n"/>
      <c r="H256" s="20">
        <f>IFERROR(IF(O256&lt;&gt;"",0,IF(G256="","",G256-TODAY())),"")</f>
        <v/>
      </c>
      <c r="I256" s="37">
        <f>IFERROR(IF(G256="","",G256-'Paramètres'!$B$7),"")</f>
        <v/>
      </c>
      <c r="J256" s="22">
        <f>IFERROR(IF(O256&lt;&gt;"","Terminée",IF(G256="","À planifier",IF(G256&lt;TODAY(),"En retard",IF(G256&lt;=TODAY()+'Paramètres'!$B$6,"À échéance bientôt","À venir")))),"À corriger")</f>
        <v/>
      </c>
      <c r="K256" s="25" t="n"/>
      <c r="L256" s="25" t="n"/>
      <c r="M256" s="25" t="n"/>
      <c r="N256" s="40" t="n"/>
      <c r="O256" s="39" t="n"/>
      <c r="P256" s="25" t="n"/>
      <c r="Q256" s="26" t="n"/>
      <c r="R256" s="24">
        <f>IFERROR(IF(AND(K256="Terminé",O256=""),"À corriger : date complétée manquante",IF(AND(K256&lt;&gt;"Terminé",O256&lt;&gt;""),"À corriger : statut à mettre à jour",IF(AND(I256&lt;&gt;"",G256&lt;&gt;"",I256&gt;G256),"À corriger : rappel après échéance","OK"))),"À corriger : données invalides")</f>
        <v/>
      </c>
    </row>
    <row r="257" ht="20" customHeight="1">
      <c r="A257" s="17" t="n"/>
      <c r="B257" s="18" t="n"/>
      <c r="C257" s="17" t="n"/>
      <c r="D257" s="17" t="n"/>
      <c r="E257" s="17" t="n"/>
      <c r="F257" s="17" t="n"/>
      <c r="G257" s="36" t="n"/>
      <c r="H257" s="20">
        <f>IFERROR(IF(O257&lt;&gt;"",0,IF(G257="","",G257-TODAY())),"")</f>
        <v/>
      </c>
      <c r="I257" s="37">
        <f>IFERROR(IF(G257="","",G257-'Paramètres'!$B$7),"")</f>
        <v/>
      </c>
      <c r="J257" s="22">
        <f>IFERROR(IF(O257&lt;&gt;"","Terminée",IF(G257="","À planifier",IF(G257&lt;TODAY(),"En retard",IF(G257&lt;=TODAY()+'Paramètres'!$B$6,"À échéance bientôt","À venir")))),"À corriger")</f>
        <v/>
      </c>
      <c r="K257" s="17" t="n"/>
      <c r="L257" s="17" t="n"/>
      <c r="M257" s="17" t="n"/>
      <c r="N257" s="38" t="n"/>
      <c r="O257" s="36" t="n"/>
      <c r="P257" s="17" t="n"/>
      <c r="Q257" s="18" t="n"/>
      <c r="R257" s="24">
        <f>IFERROR(IF(AND(K257="Terminé",O257=""),"À corriger : date complétée manquante",IF(AND(K257&lt;&gt;"Terminé",O257&lt;&gt;""),"À corriger : statut à mettre à jour",IF(AND(I257&lt;&gt;"",G257&lt;&gt;"",I257&gt;G257),"À corriger : rappel après échéance","OK"))),"À corriger : données invalides")</f>
        <v/>
      </c>
    </row>
    <row r="258" ht="20" customHeight="1">
      <c r="A258" s="25" t="n"/>
      <c r="B258" s="26" t="n"/>
      <c r="C258" s="25" t="n"/>
      <c r="D258" s="25" t="n"/>
      <c r="E258" s="25" t="n"/>
      <c r="F258" s="25" t="n"/>
      <c r="G258" s="39" t="n"/>
      <c r="H258" s="20">
        <f>IFERROR(IF(O258&lt;&gt;"",0,IF(G258="","",G258-TODAY())),"")</f>
        <v/>
      </c>
      <c r="I258" s="37">
        <f>IFERROR(IF(G258="","",G258-'Paramètres'!$B$7),"")</f>
        <v/>
      </c>
      <c r="J258" s="22">
        <f>IFERROR(IF(O258&lt;&gt;"","Terminée",IF(G258="","À planifier",IF(G258&lt;TODAY(),"En retard",IF(G258&lt;=TODAY()+'Paramètres'!$B$6,"À échéance bientôt","À venir")))),"À corriger")</f>
        <v/>
      </c>
      <c r="K258" s="25" t="n"/>
      <c r="L258" s="25" t="n"/>
      <c r="M258" s="25" t="n"/>
      <c r="N258" s="40" t="n"/>
      <c r="O258" s="39" t="n"/>
      <c r="P258" s="25" t="n"/>
      <c r="Q258" s="26" t="n"/>
      <c r="R258" s="24">
        <f>IFERROR(IF(AND(K258="Terminé",O258=""),"À corriger : date complétée manquante",IF(AND(K258&lt;&gt;"Terminé",O258&lt;&gt;""),"À corriger : statut à mettre à jour",IF(AND(I258&lt;&gt;"",G258&lt;&gt;"",I258&gt;G258),"À corriger : rappel après échéance","OK"))),"À corriger : données invalides")</f>
        <v/>
      </c>
    </row>
    <row r="259" ht="20" customHeight="1">
      <c r="A259" s="17" t="n"/>
      <c r="B259" s="18" t="n"/>
      <c r="C259" s="17" t="n"/>
      <c r="D259" s="17" t="n"/>
      <c r="E259" s="17" t="n"/>
      <c r="F259" s="17" t="n"/>
      <c r="G259" s="36" t="n"/>
      <c r="H259" s="20">
        <f>IFERROR(IF(O259&lt;&gt;"",0,IF(G259="","",G259-TODAY())),"")</f>
        <v/>
      </c>
      <c r="I259" s="37">
        <f>IFERROR(IF(G259="","",G259-'Paramètres'!$B$7),"")</f>
        <v/>
      </c>
      <c r="J259" s="22">
        <f>IFERROR(IF(O259&lt;&gt;"","Terminée",IF(G259="","À planifier",IF(G259&lt;TODAY(),"En retard",IF(G259&lt;=TODAY()+'Paramètres'!$B$6,"À échéance bientôt","À venir")))),"À corriger")</f>
        <v/>
      </c>
      <c r="K259" s="17" t="n"/>
      <c r="L259" s="17" t="n"/>
      <c r="M259" s="17" t="n"/>
      <c r="N259" s="38" t="n"/>
      <c r="O259" s="36" t="n"/>
      <c r="P259" s="17" t="n"/>
      <c r="Q259" s="18" t="n"/>
      <c r="R259" s="24">
        <f>IFERROR(IF(AND(K259="Terminé",O259=""),"À corriger : date complétée manquante",IF(AND(K259&lt;&gt;"Terminé",O259&lt;&gt;""),"À corriger : statut à mettre à jour",IF(AND(I259&lt;&gt;"",G259&lt;&gt;"",I259&gt;G259),"À corriger : rappel après échéance","OK"))),"À corriger : données invalides")</f>
        <v/>
      </c>
    </row>
    <row r="260" ht="20" customHeight="1">
      <c r="A260" s="25" t="n"/>
      <c r="B260" s="26" t="n"/>
      <c r="C260" s="25" t="n"/>
      <c r="D260" s="25" t="n"/>
      <c r="E260" s="25" t="n"/>
      <c r="F260" s="25" t="n"/>
      <c r="G260" s="39" t="n"/>
      <c r="H260" s="20">
        <f>IFERROR(IF(O260&lt;&gt;"",0,IF(G260="","",G260-TODAY())),"")</f>
        <v/>
      </c>
      <c r="I260" s="37">
        <f>IFERROR(IF(G260="","",G260-'Paramètres'!$B$7),"")</f>
        <v/>
      </c>
      <c r="J260" s="22">
        <f>IFERROR(IF(O260&lt;&gt;"","Terminée",IF(G260="","À planifier",IF(G260&lt;TODAY(),"En retard",IF(G260&lt;=TODAY()+'Paramètres'!$B$6,"À échéance bientôt","À venir")))),"À corriger")</f>
        <v/>
      </c>
      <c r="K260" s="25" t="n"/>
      <c r="L260" s="25" t="n"/>
      <c r="M260" s="25" t="n"/>
      <c r="N260" s="40" t="n"/>
      <c r="O260" s="39" t="n"/>
      <c r="P260" s="25" t="n"/>
      <c r="Q260" s="26" t="n"/>
      <c r="R260" s="24">
        <f>IFERROR(IF(AND(K260="Terminé",O260=""),"À corriger : date complétée manquante",IF(AND(K260&lt;&gt;"Terminé",O260&lt;&gt;""),"À corriger : statut à mettre à jour",IF(AND(I260&lt;&gt;"",G260&lt;&gt;"",I260&gt;G260),"À corriger : rappel après échéance","OK"))),"À corriger : données invalides")</f>
        <v/>
      </c>
    </row>
    <row r="261" ht="20" customHeight="1">
      <c r="A261" s="17" t="n"/>
      <c r="B261" s="18" t="n"/>
      <c r="C261" s="17" t="n"/>
      <c r="D261" s="17" t="n"/>
      <c r="E261" s="17" t="n"/>
      <c r="F261" s="17" t="n"/>
      <c r="G261" s="36" t="n"/>
      <c r="H261" s="20">
        <f>IFERROR(IF(O261&lt;&gt;"",0,IF(G261="","",G261-TODAY())),"")</f>
        <v/>
      </c>
      <c r="I261" s="37">
        <f>IFERROR(IF(G261="","",G261-'Paramètres'!$B$7),"")</f>
        <v/>
      </c>
      <c r="J261" s="22">
        <f>IFERROR(IF(O261&lt;&gt;"","Terminée",IF(G261="","À planifier",IF(G261&lt;TODAY(),"En retard",IF(G261&lt;=TODAY()+'Paramètres'!$B$6,"À échéance bientôt","À venir")))),"À corriger")</f>
        <v/>
      </c>
      <c r="K261" s="17" t="n"/>
      <c r="L261" s="17" t="n"/>
      <c r="M261" s="17" t="n"/>
      <c r="N261" s="38" t="n"/>
      <c r="O261" s="36" t="n"/>
      <c r="P261" s="17" t="n"/>
      <c r="Q261" s="18" t="n"/>
      <c r="R261" s="24">
        <f>IFERROR(IF(AND(K261="Terminé",O261=""),"À corriger : date complétée manquante",IF(AND(K261&lt;&gt;"Terminé",O261&lt;&gt;""),"À corriger : statut à mettre à jour",IF(AND(I261&lt;&gt;"",G261&lt;&gt;"",I261&gt;G261),"À corriger : rappel après échéance","OK"))),"À corriger : données invalides")</f>
        <v/>
      </c>
    </row>
    <row r="262" ht="20" customHeight="1">
      <c r="A262" s="25" t="n"/>
      <c r="B262" s="26" t="n"/>
      <c r="C262" s="25" t="n"/>
      <c r="D262" s="25" t="n"/>
      <c r="E262" s="25" t="n"/>
      <c r="F262" s="25" t="n"/>
      <c r="G262" s="39" t="n"/>
      <c r="H262" s="20">
        <f>IFERROR(IF(O262&lt;&gt;"",0,IF(G262="","",G262-TODAY())),"")</f>
        <v/>
      </c>
      <c r="I262" s="37">
        <f>IFERROR(IF(G262="","",G262-'Paramètres'!$B$7),"")</f>
        <v/>
      </c>
      <c r="J262" s="22">
        <f>IFERROR(IF(O262&lt;&gt;"","Terminée",IF(G262="","À planifier",IF(G262&lt;TODAY(),"En retard",IF(G262&lt;=TODAY()+'Paramètres'!$B$6,"À échéance bientôt","À venir")))),"À corriger")</f>
        <v/>
      </c>
      <c r="K262" s="25" t="n"/>
      <c r="L262" s="25" t="n"/>
      <c r="M262" s="25" t="n"/>
      <c r="N262" s="40" t="n"/>
      <c r="O262" s="39" t="n"/>
      <c r="P262" s="25" t="n"/>
      <c r="Q262" s="26" t="n"/>
      <c r="R262" s="24">
        <f>IFERROR(IF(AND(K262="Terminé",O262=""),"À corriger : date complétée manquante",IF(AND(K262&lt;&gt;"Terminé",O262&lt;&gt;""),"À corriger : statut à mettre à jour",IF(AND(I262&lt;&gt;"",G262&lt;&gt;"",I262&gt;G262),"À corriger : rappel après échéance","OK"))),"À corriger : données invalides")</f>
        <v/>
      </c>
    </row>
    <row r="263" ht="20" customHeight="1">
      <c r="A263" s="17" t="n"/>
      <c r="B263" s="18" t="n"/>
      <c r="C263" s="17" t="n"/>
      <c r="D263" s="17" t="n"/>
      <c r="E263" s="17" t="n"/>
      <c r="F263" s="17" t="n"/>
      <c r="G263" s="36" t="n"/>
      <c r="H263" s="20">
        <f>IFERROR(IF(O263&lt;&gt;"",0,IF(G263="","",G263-TODAY())),"")</f>
        <v/>
      </c>
      <c r="I263" s="37">
        <f>IFERROR(IF(G263="","",G263-'Paramètres'!$B$7),"")</f>
        <v/>
      </c>
      <c r="J263" s="22">
        <f>IFERROR(IF(O263&lt;&gt;"","Terminée",IF(G263="","À planifier",IF(G263&lt;TODAY(),"En retard",IF(G263&lt;=TODAY()+'Paramètres'!$B$6,"À échéance bientôt","À venir")))),"À corriger")</f>
        <v/>
      </c>
      <c r="K263" s="17" t="n"/>
      <c r="L263" s="17" t="n"/>
      <c r="M263" s="17" t="n"/>
      <c r="N263" s="38" t="n"/>
      <c r="O263" s="36" t="n"/>
      <c r="P263" s="17" t="n"/>
      <c r="Q263" s="18" t="n"/>
      <c r="R263" s="24">
        <f>IFERROR(IF(AND(K263="Terminé",O263=""),"À corriger : date complétée manquante",IF(AND(K263&lt;&gt;"Terminé",O263&lt;&gt;""),"À corriger : statut à mettre à jour",IF(AND(I263&lt;&gt;"",G263&lt;&gt;"",I263&gt;G263),"À corriger : rappel après échéance","OK"))),"À corriger : données invalides")</f>
        <v/>
      </c>
    </row>
    <row r="264" ht="20" customHeight="1">
      <c r="A264" s="25" t="n"/>
      <c r="B264" s="26" t="n"/>
      <c r="C264" s="25" t="n"/>
      <c r="D264" s="25" t="n"/>
      <c r="E264" s="25" t="n"/>
      <c r="F264" s="25" t="n"/>
      <c r="G264" s="39" t="n"/>
      <c r="H264" s="20">
        <f>IFERROR(IF(O264&lt;&gt;"",0,IF(G264="","",G264-TODAY())),"")</f>
        <v/>
      </c>
      <c r="I264" s="37">
        <f>IFERROR(IF(G264="","",G264-'Paramètres'!$B$7),"")</f>
        <v/>
      </c>
      <c r="J264" s="22">
        <f>IFERROR(IF(O264&lt;&gt;"","Terminée",IF(G264="","À planifier",IF(G264&lt;TODAY(),"En retard",IF(G264&lt;=TODAY()+'Paramètres'!$B$6,"À échéance bientôt","À venir")))),"À corriger")</f>
        <v/>
      </c>
      <c r="K264" s="25" t="n"/>
      <c r="L264" s="25" t="n"/>
      <c r="M264" s="25" t="n"/>
      <c r="N264" s="40" t="n"/>
      <c r="O264" s="39" t="n"/>
      <c r="P264" s="25" t="n"/>
      <c r="Q264" s="26" t="n"/>
      <c r="R264" s="24">
        <f>IFERROR(IF(AND(K264="Terminé",O264=""),"À corriger : date complétée manquante",IF(AND(K264&lt;&gt;"Terminé",O264&lt;&gt;""),"À corriger : statut à mettre à jour",IF(AND(I264&lt;&gt;"",G264&lt;&gt;"",I264&gt;G264),"À corriger : rappel après échéance","OK"))),"À corriger : données invalides")</f>
        <v/>
      </c>
    </row>
    <row r="265" ht="20" customHeight="1">
      <c r="A265" s="17" t="n"/>
      <c r="B265" s="18" t="n"/>
      <c r="C265" s="17" t="n"/>
      <c r="D265" s="17" t="n"/>
      <c r="E265" s="17" t="n"/>
      <c r="F265" s="17" t="n"/>
      <c r="G265" s="36" t="n"/>
      <c r="H265" s="20">
        <f>IFERROR(IF(O265&lt;&gt;"",0,IF(G265="","",G265-TODAY())),"")</f>
        <v/>
      </c>
      <c r="I265" s="37">
        <f>IFERROR(IF(G265="","",G265-'Paramètres'!$B$7),"")</f>
        <v/>
      </c>
      <c r="J265" s="22">
        <f>IFERROR(IF(O265&lt;&gt;"","Terminée",IF(G265="","À planifier",IF(G265&lt;TODAY(),"En retard",IF(G265&lt;=TODAY()+'Paramètres'!$B$6,"À échéance bientôt","À venir")))),"À corriger")</f>
        <v/>
      </c>
      <c r="K265" s="17" t="n"/>
      <c r="L265" s="17" t="n"/>
      <c r="M265" s="17" t="n"/>
      <c r="N265" s="38" t="n"/>
      <c r="O265" s="36" t="n"/>
      <c r="P265" s="17" t="n"/>
      <c r="Q265" s="18" t="n"/>
      <c r="R265" s="24">
        <f>IFERROR(IF(AND(K265="Terminé",O265=""),"À corriger : date complétée manquante",IF(AND(K265&lt;&gt;"Terminé",O265&lt;&gt;""),"À corriger : statut à mettre à jour",IF(AND(I265&lt;&gt;"",G265&lt;&gt;"",I265&gt;G265),"À corriger : rappel après échéance","OK"))),"À corriger : données invalides")</f>
        <v/>
      </c>
    </row>
    <row r="266" ht="20" customHeight="1">
      <c r="A266" s="25" t="n"/>
      <c r="B266" s="26" t="n"/>
      <c r="C266" s="25" t="n"/>
      <c r="D266" s="25" t="n"/>
      <c r="E266" s="25" t="n"/>
      <c r="F266" s="25" t="n"/>
      <c r="G266" s="39" t="n"/>
      <c r="H266" s="20">
        <f>IFERROR(IF(O266&lt;&gt;"",0,IF(G266="","",G266-TODAY())),"")</f>
        <v/>
      </c>
      <c r="I266" s="37">
        <f>IFERROR(IF(G266="","",G266-'Paramètres'!$B$7),"")</f>
        <v/>
      </c>
      <c r="J266" s="22">
        <f>IFERROR(IF(O266&lt;&gt;"","Terminée",IF(G266="","À planifier",IF(G266&lt;TODAY(),"En retard",IF(G266&lt;=TODAY()+'Paramètres'!$B$6,"À échéance bientôt","À venir")))),"À corriger")</f>
        <v/>
      </c>
      <c r="K266" s="25" t="n"/>
      <c r="L266" s="25" t="n"/>
      <c r="M266" s="25" t="n"/>
      <c r="N266" s="40" t="n"/>
      <c r="O266" s="39" t="n"/>
      <c r="P266" s="25" t="n"/>
      <c r="Q266" s="26" t="n"/>
      <c r="R266" s="24">
        <f>IFERROR(IF(AND(K266="Terminé",O266=""),"À corriger : date complétée manquante",IF(AND(K266&lt;&gt;"Terminé",O266&lt;&gt;""),"À corriger : statut à mettre à jour",IF(AND(I266&lt;&gt;"",G266&lt;&gt;"",I266&gt;G266),"À corriger : rappel après échéance","OK"))),"À corriger : données invalides")</f>
        <v/>
      </c>
    </row>
    <row r="267" ht="20" customHeight="1">
      <c r="A267" s="17" t="n"/>
      <c r="B267" s="18" t="n"/>
      <c r="C267" s="17" t="n"/>
      <c r="D267" s="17" t="n"/>
      <c r="E267" s="17" t="n"/>
      <c r="F267" s="17" t="n"/>
      <c r="G267" s="36" t="n"/>
      <c r="H267" s="20">
        <f>IFERROR(IF(O267&lt;&gt;"",0,IF(G267="","",G267-TODAY())),"")</f>
        <v/>
      </c>
      <c r="I267" s="37">
        <f>IFERROR(IF(G267="","",G267-'Paramètres'!$B$7),"")</f>
        <v/>
      </c>
      <c r="J267" s="22">
        <f>IFERROR(IF(O267&lt;&gt;"","Terminée",IF(G267="","À planifier",IF(G267&lt;TODAY(),"En retard",IF(G267&lt;=TODAY()+'Paramètres'!$B$6,"À échéance bientôt","À venir")))),"À corriger")</f>
        <v/>
      </c>
      <c r="K267" s="17" t="n"/>
      <c r="L267" s="17" t="n"/>
      <c r="M267" s="17" t="n"/>
      <c r="N267" s="38" t="n"/>
      <c r="O267" s="36" t="n"/>
      <c r="P267" s="17" t="n"/>
      <c r="Q267" s="18" t="n"/>
      <c r="R267" s="24">
        <f>IFERROR(IF(AND(K267="Terminé",O267=""),"À corriger : date complétée manquante",IF(AND(K267&lt;&gt;"Terminé",O267&lt;&gt;""),"À corriger : statut à mettre à jour",IF(AND(I267&lt;&gt;"",G267&lt;&gt;"",I267&gt;G267),"À corriger : rappel après échéance","OK"))),"À corriger : données invalides")</f>
        <v/>
      </c>
    </row>
    <row r="268" ht="20" customHeight="1">
      <c r="A268" s="25" t="n"/>
      <c r="B268" s="26" t="n"/>
      <c r="C268" s="25" t="n"/>
      <c r="D268" s="25" t="n"/>
      <c r="E268" s="25" t="n"/>
      <c r="F268" s="25" t="n"/>
      <c r="G268" s="39" t="n"/>
      <c r="H268" s="20">
        <f>IFERROR(IF(O268&lt;&gt;"",0,IF(G268="","",G268-TODAY())),"")</f>
        <v/>
      </c>
      <c r="I268" s="37">
        <f>IFERROR(IF(G268="","",G268-'Paramètres'!$B$7),"")</f>
        <v/>
      </c>
      <c r="J268" s="22">
        <f>IFERROR(IF(O268&lt;&gt;"","Terminée",IF(G268="","À planifier",IF(G268&lt;TODAY(),"En retard",IF(G268&lt;=TODAY()+'Paramètres'!$B$6,"À échéance bientôt","À venir")))),"À corriger")</f>
        <v/>
      </c>
      <c r="K268" s="25" t="n"/>
      <c r="L268" s="25" t="n"/>
      <c r="M268" s="25" t="n"/>
      <c r="N268" s="40" t="n"/>
      <c r="O268" s="39" t="n"/>
      <c r="P268" s="25" t="n"/>
      <c r="Q268" s="26" t="n"/>
      <c r="R268" s="24">
        <f>IFERROR(IF(AND(K268="Terminé",O268=""),"À corriger : date complétée manquante",IF(AND(K268&lt;&gt;"Terminé",O268&lt;&gt;""),"À corriger : statut à mettre à jour",IF(AND(I268&lt;&gt;"",G268&lt;&gt;"",I268&gt;G268),"À corriger : rappel après échéance","OK"))),"À corriger : données invalides")</f>
        <v/>
      </c>
    </row>
    <row r="269" ht="20" customHeight="1">
      <c r="A269" s="17" t="n"/>
      <c r="B269" s="18" t="n"/>
      <c r="C269" s="17" t="n"/>
      <c r="D269" s="17" t="n"/>
      <c r="E269" s="17" t="n"/>
      <c r="F269" s="17" t="n"/>
      <c r="G269" s="36" t="n"/>
      <c r="H269" s="20">
        <f>IFERROR(IF(O269&lt;&gt;"",0,IF(G269="","",G269-TODAY())),"")</f>
        <v/>
      </c>
      <c r="I269" s="37">
        <f>IFERROR(IF(G269="","",G269-'Paramètres'!$B$7),"")</f>
        <v/>
      </c>
      <c r="J269" s="22">
        <f>IFERROR(IF(O269&lt;&gt;"","Terminée",IF(G269="","À planifier",IF(G269&lt;TODAY(),"En retard",IF(G269&lt;=TODAY()+'Paramètres'!$B$6,"À échéance bientôt","À venir")))),"À corriger")</f>
        <v/>
      </c>
      <c r="K269" s="17" t="n"/>
      <c r="L269" s="17" t="n"/>
      <c r="M269" s="17" t="n"/>
      <c r="N269" s="38" t="n"/>
      <c r="O269" s="36" t="n"/>
      <c r="P269" s="17" t="n"/>
      <c r="Q269" s="18" t="n"/>
      <c r="R269" s="24">
        <f>IFERROR(IF(AND(K269="Terminé",O269=""),"À corriger : date complétée manquante",IF(AND(K269&lt;&gt;"Terminé",O269&lt;&gt;""),"À corriger : statut à mettre à jour",IF(AND(I269&lt;&gt;"",G269&lt;&gt;"",I269&gt;G269),"À corriger : rappel après échéance","OK"))),"À corriger : données invalides")</f>
        <v/>
      </c>
    </row>
    <row r="270" ht="20" customHeight="1">
      <c r="A270" s="25" t="n"/>
      <c r="B270" s="26" t="n"/>
      <c r="C270" s="25" t="n"/>
      <c r="D270" s="25" t="n"/>
      <c r="E270" s="25" t="n"/>
      <c r="F270" s="25" t="n"/>
      <c r="G270" s="39" t="n"/>
      <c r="H270" s="20">
        <f>IFERROR(IF(O270&lt;&gt;"",0,IF(G270="","",G270-TODAY())),"")</f>
        <v/>
      </c>
      <c r="I270" s="37">
        <f>IFERROR(IF(G270="","",G270-'Paramètres'!$B$7),"")</f>
        <v/>
      </c>
      <c r="J270" s="22">
        <f>IFERROR(IF(O270&lt;&gt;"","Terminée",IF(G270="","À planifier",IF(G270&lt;TODAY(),"En retard",IF(G270&lt;=TODAY()+'Paramètres'!$B$6,"À échéance bientôt","À venir")))),"À corriger")</f>
        <v/>
      </c>
      <c r="K270" s="25" t="n"/>
      <c r="L270" s="25" t="n"/>
      <c r="M270" s="25" t="n"/>
      <c r="N270" s="40" t="n"/>
      <c r="O270" s="39" t="n"/>
      <c r="P270" s="25" t="n"/>
      <c r="Q270" s="26" t="n"/>
      <c r="R270" s="24">
        <f>IFERROR(IF(AND(K270="Terminé",O270=""),"À corriger : date complétée manquante",IF(AND(K270&lt;&gt;"Terminé",O270&lt;&gt;""),"À corriger : statut à mettre à jour",IF(AND(I270&lt;&gt;"",G270&lt;&gt;"",I270&gt;G270),"À corriger : rappel après échéance","OK"))),"À corriger : données invalides")</f>
        <v/>
      </c>
    </row>
    <row r="271" ht="20" customHeight="1">
      <c r="A271" s="17" t="n"/>
      <c r="B271" s="18" t="n"/>
      <c r="C271" s="17" t="n"/>
      <c r="D271" s="17" t="n"/>
      <c r="E271" s="17" t="n"/>
      <c r="F271" s="17" t="n"/>
      <c r="G271" s="36" t="n"/>
      <c r="H271" s="20">
        <f>IFERROR(IF(O271&lt;&gt;"",0,IF(G271="","",G271-TODAY())),"")</f>
        <v/>
      </c>
      <c r="I271" s="37">
        <f>IFERROR(IF(G271="","",G271-'Paramètres'!$B$7),"")</f>
        <v/>
      </c>
      <c r="J271" s="22">
        <f>IFERROR(IF(O271&lt;&gt;"","Terminée",IF(G271="","À planifier",IF(G271&lt;TODAY(),"En retard",IF(G271&lt;=TODAY()+'Paramètres'!$B$6,"À échéance bientôt","À venir")))),"À corriger")</f>
        <v/>
      </c>
      <c r="K271" s="17" t="n"/>
      <c r="L271" s="17" t="n"/>
      <c r="M271" s="17" t="n"/>
      <c r="N271" s="38" t="n"/>
      <c r="O271" s="36" t="n"/>
      <c r="P271" s="17" t="n"/>
      <c r="Q271" s="18" t="n"/>
      <c r="R271" s="24">
        <f>IFERROR(IF(AND(K271="Terminé",O271=""),"À corriger : date complétée manquante",IF(AND(K271&lt;&gt;"Terminé",O271&lt;&gt;""),"À corriger : statut à mettre à jour",IF(AND(I271&lt;&gt;"",G271&lt;&gt;"",I271&gt;G271),"À corriger : rappel après échéance","OK"))),"À corriger : données invalides")</f>
        <v/>
      </c>
    </row>
    <row r="272" ht="20" customHeight="1">
      <c r="A272" s="25" t="n"/>
      <c r="B272" s="26" t="n"/>
      <c r="C272" s="25" t="n"/>
      <c r="D272" s="25" t="n"/>
      <c r="E272" s="25" t="n"/>
      <c r="F272" s="25" t="n"/>
      <c r="G272" s="39" t="n"/>
      <c r="H272" s="20">
        <f>IFERROR(IF(O272&lt;&gt;"",0,IF(G272="","",G272-TODAY())),"")</f>
        <v/>
      </c>
      <c r="I272" s="37">
        <f>IFERROR(IF(G272="","",G272-'Paramètres'!$B$7),"")</f>
        <v/>
      </c>
      <c r="J272" s="22">
        <f>IFERROR(IF(O272&lt;&gt;"","Terminée",IF(G272="","À planifier",IF(G272&lt;TODAY(),"En retard",IF(G272&lt;=TODAY()+'Paramètres'!$B$6,"À échéance bientôt","À venir")))),"À corriger")</f>
        <v/>
      </c>
      <c r="K272" s="25" t="n"/>
      <c r="L272" s="25" t="n"/>
      <c r="M272" s="25" t="n"/>
      <c r="N272" s="40" t="n"/>
      <c r="O272" s="39" t="n"/>
      <c r="P272" s="25" t="n"/>
      <c r="Q272" s="26" t="n"/>
      <c r="R272" s="24">
        <f>IFERROR(IF(AND(K272="Terminé",O272=""),"À corriger : date complétée manquante",IF(AND(K272&lt;&gt;"Terminé",O272&lt;&gt;""),"À corriger : statut à mettre à jour",IF(AND(I272&lt;&gt;"",G272&lt;&gt;"",I272&gt;G272),"À corriger : rappel après échéance","OK"))),"À corriger : données invalides")</f>
        <v/>
      </c>
    </row>
    <row r="273" ht="20" customHeight="1">
      <c r="A273" s="17" t="n"/>
      <c r="B273" s="18" t="n"/>
      <c r="C273" s="17" t="n"/>
      <c r="D273" s="17" t="n"/>
      <c r="E273" s="17" t="n"/>
      <c r="F273" s="17" t="n"/>
      <c r="G273" s="36" t="n"/>
      <c r="H273" s="20">
        <f>IFERROR(IF(O273&lt;&gt;"",0,IF(G273="","",G273-TODAY())),"")</f>
        <v/>
      </c>
      <c r="I273" s="37">
        <f>IFERROR(IF(G273="","",G273-'Paramètres'!$B$7),"")</f>
        <v/>
      </c>
      <c r="J273" s="22">
        <f>IFERROR(IF(O273&lt;&gt;"","Terminée",IF(G273="","À planifier",IF(G273&lt;TODAY(),"En retard",IF(G273&lt;=TODAY()+'Paramètres'!$B$6,"À échéance bientôt","À venir")))),"À corriger")</f>
        <v/>
      </c>
      <c r="K273" s="17" t="n"/>
      <c r="L273" s="17" t="n"/>
      <c r="M273" s="17" t="n"/>
      <c r="N273" s="38" t="n"/>
      <c r="O273" s="36" t="n"/>
      <c r="P273" s="17" t="n"/>
      <c r="Q273" s="18" t="n"/>
      <c r="R273" s="24">
        <f>IFERROR(IF(AND(K273="Terminé",O273=""),"À corriger : date complétée manquante",IF(AND(K273&lt;&gt;"Terminé",O273&lt;&gt;""),"À corriger : statut à mettre à jour",IF(AND(I273&lt;&gt;"",G273&lt;&gt;"",I273&gt;G273),"À corriger : rappel après échéance","OK"))),"À corriger : données invalides")</f>
        <v/>
      </c>
    </row>
    <row r="274" ht="20" customHeight="1">
      <c r="A274" s="25" t="n"/>
      <c r="B274" s="26" t="n"/>
      <c r="C274" s="25" t="n"/>
      <c r="D274" s="25" t="n"/>
      <c r="E274" s="25" t="n"/>
      <c r="F274" s="25" t="n"/>
      <c r="G274" s="39" t="n"/>
      <c r="H274" s="20">
        <f>IFERROR(IF(O274&lt;&gt;"",0,IF(G274="","",G274-TODAY())),"")</f>
        <v/>
      </c>
      <c r="I274" s="37">
        <f>IFERROR(IF(G274="","",G274-'Paramètres'!$B$7),"")</f>
        <v/>
      </c>
      <c r="J274" s="22">
        <f>IFERROR(IF(O274&lt;&gt;"","Terminée",IF(G274="","À planifier",IF(G274&lt;TODAY(),"En retard",IF(G274&lt;=TODAY()+'Paramètres'!$B$6,"À échéance bientôt","À venir")))),"À corriger")</f>
        <v/>
      </c>
      <c r="K274" s="25" t="n"/>
      <c r="L274" s="25" t="n"/>
      <c r="M274" s="25" t="n"/>
      <c r="N274" s="40" t="n"/>
      <c r="O274" s="39" t="n"/>
      <c r="P274" s="25" t="n"/>
      <c r="Q274" s="26" t="n"/>
      <c r="R274" s="24">
        <f>IFERROR(IF(AND(K274="Terminé",O274=""),"À corriger : date complétée manquante",IF(AND(K274&lt;&gt;"Terminé",O274&lt;&gt;""),"À corriger : statut à mettre à jour",IF(AND(I274&lt;&gt;"",G274&lt;&gt;"",I274&gt;G274),"À corriger : rappel après échéance","OK"))),"À corriger : données invalides")</f>
        <v/>
      </c>
    </row>
    <row r="275" ht="20" customHeight="1">
      <c r="A275" s="17" t="n"/>
      <c r="B275" s="18" t="n"/>
      <c r="C275" s="17" t="n"/>
      <c r="D275" s="17" t="n"/>
      <c r="E275" s="17" t="n"/>
      <c r="F275" s="17" t="n"/>
      <c r="G275" s="36" t="n"/>
      <c r="H275" s="20">
        <f>IFERROR(IF(O275&lt;&gt;"",0,IF(G275="","",G275-TODAY())),"")</f>
        <v/>
      </c>
      <c r="I275" s="37">
        <f>IFERROR(IF(G275="","",G275-'Paramètres'!$B$7),"")</f>
        <v/>
      </c>
      <c r="J275" s="22">
        <f>IFERROR(IF(O275&lt;&gt;"","Terminée",IF(G275="","À planifier",IF(G275&lt;TODAY(),"En retard",IF(G275&lt;=TODAY()+'Paramètres'!$B$6,"À échéance bientôt","À venir")))),"À corriger")</f>
        <v/>
      </c>
      <c r="K275" s="17" t="n"/>
      <c r="L275" s="17" t="n"/>
      <c r="M275" s="17" t="n"/>
      <c r="N275" s="38" t="n"/>
      <c r="O275" s="36" t="n"/>
      <c r="P275" s="17" t="n"/>
      <c r="Q275" s="18" t="n"/>
      <c r="R275" s="24">
        <f>IFERROR(IF(AND(K275="Terminé",O275=""),"À corriger : date complétée manquante",IF(AND(K275&lt;&gt;"Terminé",O275&lt;&gt;""),"À corriger : statut à mettre à jour",IF(AND(I275&lt;&gt;"",G275&lt;&gt;"",I275&gt;G275),"À corriger : rappel après échéance","OK"))),"À corriger : données invalides")</f>
        <v/>
      </c>
    </row>
    <row r="276" ht="20" customHeight="1">
      <c r="A276" s="25" t="n"/>
      <c r="B276" s="26" t="n"/>
      <c r="C276" s="25" t="n"/>
      <c r="D276" s="25" t="n"/>
      <c r="E276" s="25" t="n"/>
      <c r="F276" s="25" t="n"/>
      <c r="G276" s="39" t="n"/>
      <c r="H276" s="20">
        <f>IFERROR(IF(O276&lt;&gt;"",0,IF(G276="","",G276-TODAY())),"")</f>
        <v/>
      </c>
      <c r="I276" s="37">
        <f>IFERROR(IF(G276="","",G276-'Paramètres'!$B$7),"")</f>
        <v/>
      </c>
      <c r="J276" s="22">
        <f>IFERROR(IF(O276&lt;&gt;"","Terminée",IF(G276="","À planifier",IF(G276&lt;TODAY(),"En retard",IF(G276&lt;=TODAY()+'Paramètres'!$B$6,"À échéance bientôt","À venir")))),"À corriger")</f>
        <v/>
      </c>
      <c r="K276" s="25" t="n"/>
      <c r="L276" s="25" t="n"/>
      <c r="M276" s="25" t="n"/>
      <c r="N276" s="40" t="n"/>
      <c r="O276" s="39" t="n"/>
      <c r="P276" s="25" t="n"/>
      <c r="Q276" s="26" t="n"/>
      <c r="R276" s="24">
        <f>IFERROR(IF(AND(K276="Terminé",O276=""),"À corriger : date complétée manquante",IF(AND(K276&lt;&gt;"Terminé",O276&lt;&gt;""),"À corriger : statut à mettre à jour",IF(AND(I276&lt;&gt;"",G276&lt;&gt;"",I276&gt;G276),"À corriger : rappel après échéance","OK"))),"À corriger : données invalides")</f>
        <v/>
      </c>
    </row>
    <row r="277" ht="20" customHeight="1">
      <c r="A277" s="17" t="n"/>
      <c r="B277" s="18" t="n"/>
      <c r="C277" s="17" t="n"/>
      <c r="D277" s="17" t="n"/>
      <c r="E277" s="17" t="n"/>
      <c r="F277" s="17" t="n"/>
      <c r="G277" s="36" t="n"/>
      <c r="H277" s="20">
        <f>IFERROR(IF(O277&lt;&gt;"",0,IF(G277="","",G277-TODAY())),"")</f>
        <v/>
      </c>
      <c r="I277" s="37">
        <f>IFERROR(IF(G277="","",G277-'Paramètres'!$B$7),"")</f>
        <v/>
      </c>
      <c r="J277" s="22">
        <f>IFERROR(IF(O277&lt;&gt;"","Terminée",IF(G277="","À planifier",IF(G277&lt;TODAY(),"En retard",IF(G277&lt;=TODAY()+'Paramètres'!$B$6,"À échéance bientôt","À venir")))),"À corriger")</f>
        <v/>
      </c>
      <c r="K277" s="17" t="n"/>
      <c r="L277" s="17" t="n"/>
      <c r="M277" s="17" t="n"/>
      <c r="N277" s="38" t="n"/>
      <c r="O277" s="36" t="n"/>
      <c r="P277" s="17" t="n"/>
      <c r="Q277" s="18" t="n"/>
      <c r="R277" s="24">
        <f>IFERROR(IF(AND(K277="Terminé",O277=""),"À corriger : date complétée manquante",IF(AND(K277&lt;&gt;"Terminé",O277&lt;&gt;""),"À corriger : statut à mettre à jour",IF(AND(I277&lt;&gt;"",G277&lt;&gt;"",I277&gt;G277),"À corriger : rappel après échéance","OK"))),"À corriger : données invalides")</f>
        <v/>
      </c>
    </row>
    <row r="278" ht="20" customHeight="1">
      <c r="A278" s="25" t="n"/>
      <c r="B278" s="26" t="n"/>
      <c r="C278" s="25" t="n"/>
      <c r="D278" s="25" t="n"/>
      <c r="E278" s="25" t="n"/>
      <c r="F278" s="25" t="n"/>
      <c r="G278" s="39" t="n"/>
      <c r="H278" s="20">
        <f>IFERROR(IF(O278&lt;&gt;"",0,IF(G278="","",G278-TODAY())),"")</f>
        <v/>
      </c>
      <c r="I278" s="37">
        <f>IFERROR(IF(G278="","",G278-'Paramètres'!$B$7),"")</f>
        <v/>
      </c>
      <c r="J278" s="22">
        <f>IFERROR(IF(O278&lt;&gt;"","Terminée",IF(G278="","À planifier",IF(G278&lt;TODAY(),"En retard",IF(G278&lt;=TODAY()+'Paramètres'!$B$6,"À échéance bientôt","À venir")))),"À corriger")</f>
        <v/>
      </c>
      <c r="K278" s="25" t="n"/>
      <c r="L278" s="25" t="n"/>
      <c r="M278" s="25" t="n"/>
      <c r="N278" s="40" t="n"/>
      <c r="O278" s="39" t="n"/>
      <c r="P278" s="25" t="n"/>
      <c r="Q278" s="26" t="n"/>
      <c r="R278" s="24">
        <f>IFERROR(IF(AND(K278="Terminé",O278=""),"À corriger : date complétée manquante",IF(AND(K278&lt;&gt;"Terminé",O278&lt;&gt;""),"À corriger : statut à mettre à jour",IF(AND(I278&lt;&gt;"",G278&lt;&gt;"",I278&gt;G278),"À corriger : rappel après échéance","OK"))),"À corriger : données invalides")</f>
        <v/>
      </c>
    </row>
    <row r="279" ht="20" customHeight="1">
      <c r="A279" s="17" t="n"/>
      <c r="B279" s="18" t="n"/>
      <c r="C279" s="17" t="n"/>
      <c r="D279" s="17" t="n"/>
      <c r="E279" s="17" t="n"/>
      <c r="F279" s="17" t="n"/>
      <c r="G279" s="36" t="n"/>
      <c r="H279" s="20">
        <f>IFERROR(IF(O279&lt;&gt;"",0,IF(G279="","",G279-TODAY())),"")</f>
        <v/>
      </c>
      <c r="I279" s="37">
        <f>IFERROR(IF(G279="","",G279-'Paramètres'!$B$7),"")</f>
        <v/>
      </c>
      <c r="J279" s="22">
        <f>IFERROR(IF(O279&lt;&gt;"","Terminée",IF(G279="","À planifier",IF(G279&lt;TODAY(),"En retard",IF(G279&lt;=TODAY()+'Paramètres'!$B$6,"À échéance bientôt","À venir")))),"À corriger")</f>
        <v/>
      </c>
      <c r="K279" s="17" t="n"/>
      <c r="L279" s="17" t="n"/>
      <c r="M279" s="17" t="n"/>
      <c r="N279" s="38" t="n"/>
      <c r="O279" s="36" t="n"/>
      <c r="P279" s="17" t="n"/>
      <c r="Q279" s="18" t="n"/>
      <c r="R279" s="24">
        <f>IFERROR(IF(AND(K279="Terminé",O279=""),"À corriger : date complétée manquante",IF(AND(K279&lt;&gt;"Terminé",O279&lt;&gt;""),"À corriger : statut à mettre à jour",IF(AND(I279&lt;&gt;"",G279&lt;&gt;"",I279&gt;G279),"À corriger : rappel après échéance","OK"))),"À corriger : données invalides")</f>
        <v/>
      </c>
    </row>
    <row r="280" ht="20" customHeight="1">
      <c r="A280" s="25" t="n"/>
      <c r="B280" s="26" t="n"/>
      <c r="C280" s="25" t="n"/>
      <c r="D280" s="25" t="n"/>
      <c r="E280" s="25" t="n"/>
      <c r="F280" s="25" t="n"/>
      <c r="G280" s="39" t="n"/>
      <c r="H280" s="20">
        <f>IFERROR(IF(O280&lt;&gt;"",0,IF(G280="","",G280-TODAY())),"")</f>
        <v/>
      </c>
      <c r="I280" s="37">
        <f>IFERROR(IF(G280="","",G280-'Paramètres'!$B$7),"")</f>
        <v/>
      </c>
      <c r="J280" s="22">
        <f>IFERROR(IF(O280&lt;&gt;"","Terminée",IF(G280="","À planifier",IF(G280&lt;TODAY(),"En retard",IF(G280&lt;=TODAY()+'Paramètres'!$B$6,"À échéance bientôt","À venir")))),"À corriger")</f>
        <v/>
      </c>
      <c r="K280" s="25" t="n"/>
      <c r="L280" s="25" t="n"/>
      <c r="M280" s="25" t="n"/>
      <c r="N280" s="40" t="n"/>
      <c r="O280" s="39" t="n"/>
      <c r="P280" s="25" t="n"/>
      <c r="Q280" s="26" t="n"/>
      <c r="R280" s="24">
        <f>IFERROR(IF(AND(K280="Terminé",O280=""),"À corriger : date complétée manquante",IF(AND(K280&lt;&gt;"Terminé",O280&lt;&gt;""),"À corriger : statut à mettre à jour",IF(AND(I280&lt;&gt;"",G280&lt;&gt;"",I280&gt;G280),"À corriger : rappel après échéance","OK"))),"À corriger : données invalides")</f>
        <v/>
      </c>
    </row>
    <row r="281" ht="20" customHeight="1">
      <c r="A281" s="17" t="n"/>
      <c r="B281" s="18" t="n"/>
      <c r="C281" s="17" t="n"/>
      <c r="D281" s="17" t="n"/>
      <c r="E281" s="17" t="n"/>
      <c r="F281" s="17" t="n"/>
      <c r="G281" s="36" t="n"/>
      <c r="H281" s="20">
        <f>IFERROR(IF(O281&lt;&gt;"",0,IF(G281="","",G281-TODAY())),"")</f>
        <v/>
      </c>
      <c r="I281" s="37">
        <f>IFERROR(IF(G281="","",G281-'Paramètres'!$B$7),"")</f>
        <v/>
      </c>
      <c r="J281" s="22">
        <f>IFERROR(IF(O281&lt;&gt;"","Terminée",IF(G281="","À planifier",IF(G281&lt;TODAY(),"En retard",IF(G281&lt;=TODAY()+'Paramètres'!$B$6,"À échéance bientôt","À venir")))),"À corriger")</f>
        <v/>
      </c>
      <c r="K281" s="17" t="n"/>
      <c r="L281" s="17" t="n"/>
      <c r="M281" s="17" t="n"/>
      <c r="N281" s="38" t="n"/>
      <c r="O281" s="36" t="n"/>
      <c r="P281" s="17" t="n"/>
      <c r="Q281" s="18" t="n"/>
      <c r="R281" s="24">
        <f>IFERROR(IF(AND(K281="Terminé",O281=""),"À corriger : date complétée manquante",IF(AND(K281&lt;&gt;"Terminé",O281&lt;&gt;""),"À corriger : statut à mettre à jour",IF(AND(I281&lt;&gt;"",G281&lt;&gt;"",I281&gt;G281),"À corriger : rappel après échéance","OK"))),"À corriger : données invalides")</f>
        <v/>
      </c>
    </row>
    <row r="282" ht="20" customHeight="1">
      <c r="A282" s="25" t="n"/>
      <c r="B282" s="26" t="n"/>
      <c r="C282" s="25" t="n"/>
      <c r="D282" s="25" t="n"/>
      <c r="E282" s="25" t="n"/>
      <c r="F282" s="25" t="n"/>
      <c r="G282" s="39" t="n"/>
      <c r="H282" s="20">
        <f>IFERROR(IF(O282&lt;&gt;"",0,IF(G282="","",G282-TODAY())),"")</f>
        <v/>
      </c>
      <c r="I282" s="37">
        <f>IFERROR(IF(G282="","",G282-'Paramètres'!$B$7),"")</f>
        <v/>
      </c>
      <c r="J282" s="22">
        <f>IFERROR(IF(O282&lt;&gt;"","Terminée",IF(G282="","À planifier",IF(G282&lt;TODAY(),"En retard",IF(G282&lt;=TODAY()+'Paramètres'!$B$6,"À échéance bientôt","À venir")))),"À corriger")</f>
        <v/>
      </c>
      <c r="K282" s="25" t="n"/>
      <c r="L282" s="25" t="n"/>
      <c r="M282" s="25" t="n"/>
      <c r="N282" s="40" t="n"/>
      <c r="O282" s="39" t="n"/>
      <c r="P282" s="25" t="n"/>
      <c r="Q282" s="26" t="n"/>
      <c r="R282" s="24">
        <f>IFERROR(IF(AND(K282="Terminé",O282=""),"À corriger : date complétée manquante",IF(AND(K282&lt;&gt;"Terminé",O282&lt;&gt;""),"À corriger : statut à mettre à jour",IF(AND(I282&lt;&gt;"",G282&lt;&gt;"",I282&gt;G282),"À corriger : rappel après échéance","OK"))),"À corriger : données invalides")</f>
        <v/>
      </c>
    </row>
    <row r="283" ht="20" customHeight="1">
      <c r="A283" s="17" t="n"/>
      <c r="B283" s="18" t="n"/>
      <c r="C283" s="17" t="n"/>
      <c r="D283" s="17" t="n"/>
      <c r="E283" s="17" t="n"/>
      <c r="F283" s="17" t="n"/>
      <c r="G283" s="36" t="n"/>
      <c r="H283" s="20">
        <f>IFERROR(IF(O283&lt;&gt;"",0,IF(G283="","",G283-TODAY())),"")</f>
        <v/>
      </c>
      <c r="I283" s="37">
        <f>IFERROR(IF(G283="","",G283-'Paramètres'!$B$7),"")</f>
        <v/>
      </c>
      <c r="J283" s="22">
        <f>IFERROR(IF(O283&lt;&gt;"","Terminée",IF(G283="","À planifier",IF(G283&lt;TODAY(),"En retard",IF(G283&lt;=TODAY()+'Paramètres'!$B$6,"À échéance bientôt","À venir")))),"À corriger")</f>
        <v/>
      </c>
      <c r="K283" s="17" t="n"/>
      <c r="L283" s="17" t="n"/>
      <c r="M283" s="17" t="n"/>
      <c r="N283" s="38" t="n"/>
      <c r="O283" s="36" t="n"/>
      <c r="P283" s="17" t="n"/>
      <c r="Q283" s="18" t="n"/>
      <c r="R283" s="24">
        <f>IFERROR(IF(AND(K283="Terminé",O283=""),"À corriger : date complétée manquante",IF(AND(K283&lt;&gt;"Terminé",O283&lt;&gt;""),"À corriger : statut à mettre à jour",IF(AND(I283&lt;&gt;"",G283&lt;&gt;"",I283&gt;G283),"À corriger : rappel après échéance","OK"))),"À corriger : données invalides")</f>
        <v/>
      </c>
    </row>
    <row r="284" ht="20" customHeight="1">
      <c r="A284" s="25" t="n"/>
      <c r="B284" s="26" t="n"/>
      <c r="C284" s="25" t="n"/>
      <c r="D284" s="25" t="n"/>
      <c r="E284" s="25" t="n"/>
      <c r="F284" s="25" t="n"/>
      <c r="G284" s="39" t="n"/>
      <c r="H284" s="20">
        <f>IFERROR(IF(O284&lt;&gt;"",0,IF(G284="","",G284-TODAY())),"")</f>
        <v/>
      </c>
      <c r="I284" s="37">
        <f>IFERROR(IF(G284="","",G284-'Paramètres'!$B$7),"")</f>
        <v/>
      </c>
      <c r="J284" s="22">
        <f>IFERROR(IF(O284&lt;&gt;"","Terminée",IF(G284="","À planifier",IF(G284&lt;TODAY(),"En retard",IF(G284&lt;=TODAY()+'Paramètres'!$B$6,"À échéance bientôt","À venir")))),"À corriger")</f>
        <v/>
      </c>
      <c r="K284" s="25" t="n"/>
      <c r="L284" s="25" t="n"/>
      <c r="M284" s="25" t="n"/>
      <c r="N284" s="40" t="n"/>
      <c r="O284" s="39" t="n"/>
      <c r="P284" s="25" t="n"/>
      <c r="Q284" s="26" t="n"/>
      <c r="R284" s="24">
        <f>IFERROR(IF(AND(K284="Terminé",O284=""),"À corriger : date complétée manquante",IF(AND(K284&lt;&gt;"Terminé",O284&lt;&gt;""),"À corriger : statut à mettre à jour",IF(AND(I284&lt;&gt;"",G284&lt;&gt;"",I284&gt;G284),"À corriger : rappel après échéance","OK"))),"À corriger : données invalides")</f>
        <v/>
      </c>
    </row>
    <row r="285" ht="20" customHeight="1">
      <c r="A285" s="17" t="n"/>
      <c r="B285" s="18" t="n"/>
      <c r="C285" s="17" t="n"/>
      <c r="D285" s="17" t="n"/>
      <c r="E285" s="17" t="n"/>
      <c r="F285" s="17" t="n"/>
      <c r="G285" s="36" t="n"/>
      <c r="H285" s="20">
        <f>IFERROR(IF(O285&lt;&gt;"",0,IF(G285="","",G285-TODAY())),"")</f>
        <v/>
      </c>
      <c r="I285" s="37">
        <f>IFERROR(IF(G285="","",G285-'Paramètres'!$B$7),"")</f>
        <v/>
      </c>
      <c r="J285" s="22">
        <f>IFERROR(IF(O285&lt;&gt;"","Terminée",IF(G285="","À planifier",IF(G285&lt;TODAY(),"En retard",IF(G285&lt;=TODAY()+'Paramètres'!$B$6,"À échéance bientôt","À venir")))),"À corriger")</f>
        <v/>
      </c>
      <c r="K285" s="17" t="n"/>
      <c r="L285" s="17" t="n"/>
      <c r="M285" s="17" t="n"/>
      <c r="N285" s="38" t="n"/>
      <c r="O285" s="36" t="n"/>
      <c r="P285" s="17" t="n"/>
      <c r="Q285" s="18" t="n"/>
      <c r="R285" s="24">
        <f>IFERROR(IF(AND(K285="Terminé",O285=""),"À corriger : date complétée manquante",IF(AND(K285&lt;&gt;"Terminé",O285&lt;&gt;""),"À corriger : statut à mettre à jour",IF(AND(I285&lt;&gt;"",G285&lt;&gt;"",I285&gt;G285),"À corriger : rappel après échéance","OK"))),"À corriger : données invalides")</f>
        <v/>
      </c>
    </row>
    <row r="286" ht="20" customHeight="1">
      <c r="A286" s="25" t="n"/>
      <c r="B286" s="26" t="n"/>
      <c r="C286" s="25" t="n"/>
      <c r="D286" s="25" t="n"/>
      <c r="E286" s="25" t="n"/>
      <c r="F286" s="25" t="n"/>
      <c r="G286" s="39" t="n"/>
      <c r="H286" s="20">
        <f>IFERROR(IF(O286&lt;&gt;"",0,IF(G286="","",G286-TODAY())),"")</f>
        <v/>
      </c>
      <c r="I286" s="37">
        <f>IFERROR(IF(G286="","",G286-'Paramètres'!$B$7),"")</f>
        <v/>
      </c>
      <c r="J286" s="22">
        <f>IFERROR(IF(O286&lt;&gt;"","Terminée",IF(G286="","À planifier",IF(G286&lt;TODAY(),"En retard",IF(G286&lt;=TODAY()+'Paramètres'!$B$6,"À échéance bientôt","À venir")))),"À corriger")</f>
        <v/>
      </c>
      <c r="K286" s="25" t="n"/>
      <c r="L286" s="25" t="n"/>
      <c r="M286" s="25" t="n"/>
      <c r="N286" s="40" t="n"/>
      <c r="O286" s="39" t="n"/>
      <c r="P286" s="25" t="n"/>
      <c r="Q286" s="26" t="n"/>
      <c r="R286" s="24">
        <f>IFERROR(IF(AND(K286="Terminé",O286=""),"À corriger : date complétée manquante",IF(AND(K286&lt;&gt;"Terminé",O286&lt;&gt;""),"À corriger : statut à mettre à jour",IF(AND(I286&lt;&gt;"",G286&lt;&gt;"",I286&gt;G286),"À corriger : rappel après échéance","OK"))),"À corriger : données invalides")</f>
        <v/>
      </c>
    </row>
    <row r="287" ht="20" customHeight="1">
      <c r="A287" s="17" t="n"/>
      <c r="B287" s="18" t="n"/>
      <c r="C287" s="17" t="n"/>
      <c r="D287" s="17" t="n"/>
      <c r="E287" s="17" t="n"/>
      <c r="F287" s="17" t="n"/>
      <c r="G287" s="36" t="n"/>
      <c r="H287" s="20">
        <f>IFERROR(IF(O287&lt;&gt;"",0,IF(G287="","",G287-TODAY())),"")</f>
        <v/>
      </c>
      <c r="I287" s="37">
        <f>IFERROR(IF(G287="","",G287-'Paramètres'!$B$7),"")</f>
        <v/>
      </c>
      <c r="J287" s="22">
        <f>IFERROR(IF(O287&lt;&gt;"","Terminée",IF(G287="","À planifier",IF(G287&lt;TODAY(),"En retard",IF(G287&lt;=TODAY()+'Paramètres'!$B$6,"À échéance bientôt","À venir")))),"À corriger")</f>
        <v/>
      </c>
      <c r="K287" s="17" t="n"/>
      <c r="L287" s="17" t="n"/>
      <c r="M287" s="17" t="n"/>
      <c r="N287" s="38" t="n"/>
      <c r="O287" s="36" t="n"/>
      <c r="P287" s="17" t="n"/>
      <c r="Q287" s="18" t="n"/>
      <c r="R287" s="24">
        <f>IFERROR(IF(AND(K287="Terminé",O287=""),"À corriger : date complétée manquante",IF(AND(K287&lt;&gt;"Terminé",O287&lt;&gt;""),"À corriger : statut à mettre à jour",IF(AND(I287&lt;&gt;"",G287&lt;&gt;"",I287&gt;G287),"À corriger : rappel après échéance","OK"))),"À corriger : données invalides")</f>
        <v/>
      </c>
    </row>
    <row r="288" ht="20" customHeight="1">
      <c r="A288" s="25" t="n"/>
      <c r="B288" s="26" t="n"/>
      <c r="C288" s="25" t="n"/>
      <c r="D288" s="25" t="n"/>
      <c r="E288" s="25" t="n"/>
      <c r="F288" s="25" t="n"/>
      <c r="G288" s="39" t="n"/>
      <c r="H288" s="20">
        <f>IFERROR(IF(O288&lt;&gt;"",0,IF(G288="","",G288-TODAY())),"")</f>
        <v/>
      </c>
      <c r="I288" s="37">
        <f>IFERROR(IF(G288="","",G288-'Paramètres'!$B$7),"")</f>
        <v/>
      </c>
      <c r="J288" s="22">
        <f>IFERROR(IF(O288&lt;&gt;"","Terminée",IF(G288="","À planifier",IF(G288&lt;TODAY(),"En retard",IF(G288&lt;=TODAY()+'Paramètres'!$B$6,"À échéance bientôt","À venir")))),"À corriger")</f>
        <v/>
      </c>
      <c r="K288" s="25" t="n"/>
      <c r="L288" s="25" t="n"/>
      <c r="M288" s="25" t="n"/>
      <c r="N288" s="40" t="n"/>
      <c r="O288" s="39" t="n"/>
      <c r="P288" s="25" t="n"/>
      <c r="Q288" s="26" t="n"/>
      <c r="R288" s="24">
        <f>IFERROR(IF(AND(K288="Terminé",O288=""),"À corriger : date complétée manquante",IF(AND(K288&lt;&gt;"Terminé",O288&lt;&gt;""),"À corriger : statut à mettre à jour",IF(AND(I288&lt;&gt;"",G288&lt;&gt;"",I288&gt;G288),"À corriger : rappel après échéance","OK"))),"À corriger : données invalides")</f>
        <v/>
      </c>
    </row>
    <row r="289" ht="20" customHeight="1">
      <c r="A289" s="17" t="n"/>
      <c r="B289" s="18" t="n"/>
      <c r="C289" s="17" t="n"/>
      <c r="D289" s="17" t="n"/>
      <c r="E289" s="17" t="n"/>
      <c r="F289" s="17" t="n"/>
      <c r="G289" s="36" t="n"/>
      <c r="H289" s="20">
        <f>IFERROR(IF(O289&lt;&gt;"",0,IF(G289="","",G289-TODAY())),"")</f>
        <v/>
      </c>
      <c r="I289" s="37">
        <f>IFERROR(IF(G289="","",G289-'Paramètres'!$B$7),"")</f>
        <v/>
      </c>
      <c r="J289" s="22">
        <f>IFERROR(IF(O289&lt;&gt;"","Terminée",IF(G289="","À planifier",IF(G289&lt;TODAY(),"En retard",IF(G289&lt;=TODAY()+'Paramètres'!$B$6,"À échéance bientôt","À venir")))),"À corriger")</f>
        <v/>
      </c>
      <c r="K289" s="17" t="n"/>
      <c r="L289" s="17" t="n"/>
      <c r="M289" s="17" t="n"/>
      <c r="N289" s="38" t="n"/>
      <c r="O289" s="36" t="n"/>
      <c r="P289" s="17" t="n"/>
      <c r="Q289" s="18" t="n"/>
      <c r="R289" s="24">
        <f>IFERROR(IF(AND(K289="Terminé",O289=""),"À corriger : date complétée manquante",IF(AND(K289&lt;&gt;"Terminé",O289&lt;&gt;""),"À corriger : statut à mettre à jour",IF(AND(I289&lt;&gt;"",G289&lt;&gt;"",I289&gt;G289),"À corriger : rappel après échéance","OK"))),"À corriger : données invalides")</f>
        <v/>
      </c>
    </row>
    <row r="290" ht="20" customHeight="1">
      <c r="A290" s="25" t="n"/>
      <c r="B290" s="26" t="n"/>
      <c r="C290" s="25" t="n"/>
      <c r="D290" s="25" t="n"/>
      <c r="E290" s="25" t="n"/>
      <c r="F290" s="25" t="n"/>
      <c r="G290" s="39" t="n"/>
      <c r="H290" s="20">
        <f>IFERROR(IF(O290&lt;&gt;"",0,IF(G290="","",G290-TODAY())),"")</f>
        <v/>
      </c>
      <c r="I290" s="37">
        <f>IFERROR(IF(G290="","",G290-'Paramètres'!$B$7),"")</f>
        <v/>
      </c>
      <c r="J290" s="22">
        <f>IFERROR(IF(O290&lt;&gt;"","Terminée",IF(G290="","À planifier",IF(G290&lt;TODAY(),"En retard",IF(G290&lt;=TODAY()+'Paramètres'!$B$6,"À échéance bientôt","À venir")))),"À corriger")</f>
        <v/>
      </c>
      <c r="K290" s="25" t="n"/>
      <c r="L290" s="25" t="n"/>
      <c r="M290" s="25" t="n"/>
      <c r="N290" s="40" t="n"/>
      <c r="O290" s="39" t="n"/>
      <c r="P290" s="25" t="n"/>
      <c r="Q290" s="26" t="n"/>
      <c r="R290" s="24">
        <f>IFERROR(IF(AND(K290="Terminé",O290=""),"À corriger : date complétée manquante",IF(AND(K290&lt;&gt;"Terminé",O290&lt;&gt;""),"À corriger : statut à mettre à jour",IF(AND(I290&lt;&gt;"",G290&lt;&gt;"",I290&gt;G290),"À corriger : rappel après échéance","OK"))),"À corriger : données invalides")</f>
        <v/>
      </c>
    </row>
    <row r="291" ht="20" customHeight="1">
      <c r="A291" s="17" t="n"/>
      <c r="B291" s="18" t="n"/>
      <c r="C291" s="17" t="n"/>
      <c r="D291" s="17" t="n"/>
      <c r="E291" s="17" t="n"/>
      <c r="F291" s="17" t="n"/>
      <c r="G291" s="36" t="n"/>
      <c r="H291" s="20">
        <f>IFERROR(IF(O291&lt;&gt;"",0,IF(G291="","",G291-TODAY())),"")</f>
        <v/>
      </c>
      <c r="I291" s="37">
        <f>IFERROR(IF(G291="","",G291-'Paramètres'!$B$7),"")</f>
        <v/>
      </c>
      <c r="J291" s="22">
        <f>IFERROR(IF(O291&lt;&gt;"","Terminée",IF(G291="","À planifier",IF(G291&lt;TODAY(),"En retard",IF(G291&lt;=TODAY()+'Paramètres'!$B$6,"À échéance bientôt","À venir")))),"À corriger")</f>
        <v/>
      </c>
      <c r="K291" s="17" t="n"/>
      <c r="L291" s="17" t="n"/>
      <c r="M291" s="17" t="n"/>
      <c r="N291" s="38" t="n"/>
      <c r="O291" s="36" t="n"/>
      <c r="P291" s="17" t="n"/>
      <c r="Q291" s="18" t="n"/>
      <c r="R291" s="24">
        <f>IFERROR(IF(AND(K291="Terminé",O291=""),"À corriger : date complétée manquante",IF(AND(K291&lt;&gt;"Terminé",O291&lt;&gt;""),"À corriger : statut à mettre à jour",IF(AND(I291&lt;&gt;"",G291&lt;&gt;"",I291&gt;G291),"À corriger : rappel après échéance","OK"))),"À corriger : données invalides")</f>
        <v/>
      </c>
    </row>
    <row r="292" ht="20" customHeight="1">
      <c r="A292" s="25" t="n"/>
      <c r="B292" s="26" t="n"/>
      <c r="C292" s="25" t="n"/>
      <c r="D292" s="25" t="n"/>
      <c r="E292" s="25" t="n"/>
      <c r="F292" s="25" t="n"/>
      <c r="G292" s="39" t="n"/>
      <c r="H292" s="20">
        <f>IFERROR(IF(O292&lt;&gt;"",0,IF(G292="","",G292-TODAY())),"")</f>
        <v/>
      </c>
      <c r="I292" s="37">
        <f>IFERROR(IF(G292="","",G292-'Paramètres'!$B$7),"")</f>
        <v/>
      </c>
      <c r="J292" s="22">
        <f>IFERROR(IF(O292&lt;&gt;"","Terminée",IF(G292="","À planifier",IF(G292&lt;TODAY(),"En retard",IF(G292&lt;=TODAY()+'Paramètres'!$B$6,"À échéance bientôt","À venir")))),"À corriger")</f>
        <v/>
      </c>
      <c r="K292" s="25" t="n"/>
      <c r="L292" s="25" t="n"/>
      <c r="M292" s="25" t="n"/>
      <c r="N292" s="40" t="n"/>
      <c r="O292" s="39" t="n"/>
      <c r="P292" s="25" t="n"/>
      <c r="Q292" s="26" t="n"/>
      <c r="R292" s="24">
        <f>IFERROR(IF(AND(K292="Terminé",O292=""),"À corriger : date complétée manquante",IF(AND(K292&lt;&gt;"Terminé",O292&lt;&gt;""),"À corriger : statut à mettre à jour",IF(AND(I292&lt;&gt;"",G292&lt;&gt;"",I292&gt;G292),"À corriger : rappel après échéance","OK"))),"À corriger : données invalides")</f>
        <v/>
      </c>
    </row>
    <row r="293" ht="20" customHeight="1">
      <c r="A293" s="17" t="n"/>
      <c r="B293" s="18" t="n"/>
      <c r="C293" s="17" t="n"/>
      <c r="D293" s="17" t="n"/>
      <c r="E293" s="17" t="n"/>
      <c r="F293" s="17" t="n"/>
      <c r="G293" s="36" t="n"/>
      <c r="H293" s="20">
        <f>IFERROR(IF(O293&lt;&gt;"",0,IF(G293="","",G293-TODAY())),"")</f>
        <v/>
      </c>
      <c r="I293" s="37">
        <f>IFERROR(IF(G293="","",G293-'Paramètres'!$B$7),"")</f>
        <v/>
      </c>
      <c r="J293" s="22">
        <f>IFERROR(IF(O293&lt;&gt;"","Terminée",IF(G293="","À planifier",IF(G293&lt;TODAY(),"En retard",IF(G293&lt;=TODAY()+'Paramètres'!$B$6,"À échéance bientôt","À venir")))),"À corriger")</f>
        <v/>
      </c>
      <c r="K293" s="17" t="n"/>
      <c r="L293" s="17" t="n"/>
      <c r="M293" s="17" t="n"/>
      <c r="N293" s="38" t="n"/>
      <c r="O293" s="36" t="n"/>
      <c r="P293" s="17" t="n"/>
      <c r="Q293" s="18" t="n"/>
      <c r="R293" s="24">
        <f>IFERROR(IF(AND(K293="Terminé",O293=""),"À corriger : date complétée manquante",IF(AND(K293&lt;&gt;"Terminé",O293&lt;&gt;""),"À corriger : statut à mettre à jour",IF(AND(I293&lt;&gt;"",G293&lt;&gt;"",I293&gt;G293),"À corriger : rappel après échéance","OK"))),"À corriger : données invalides")</f>
        <v/>
      </c>
    </row>
    <row r="294" ht="20" customHeight="1">
      <c r="A294" s="25" t="n"/>
      <c r="B294" s="26" t="n"/>
      <c r="C294" s="25" t="n"/>
      <c r="D294" s="25" t="n"/>
      <c r="E294" s="25" t="n"/>
      <c r="F294" s="25" t="n"/>
      <c r="G294" s="39" t="n"/>
      <c r="H294" s="20">
        <f>IFERROR(IF(O294&lt;&gt;"",0,IF(G294="","",G294-TODAY())),"")</f>
        <v/>
      </c>
      <c r="I294" s="37">
        <f>IFERROR(IF(G294="","",G294-'Paramètres'!$B$7),"")</f>
        <v/>
      </c>
      <c r="J294" s="22">
        <f>IFERROR(IF(O294&lt;&gt;"","Terminée",IF(G294="","À planifier",IF(G294&lt;TODAY(),"En retard",IF(G294&lt;=TODAY()+'Paramètres'!$B$6,"À échéance bientôt","À venir")))),"À corriger")</f>
        <v/>
      </c>
      <c r="K294" s="25" t="n"/>
      <c r="L294" s="25" t="n"/>
      <c r="M294" s="25" t="n"/>
      <c r="N294" s="40" t="n"/>
      <c r="O294" s="39" t="n"/>
      <c r="P294" s="25" t="n"/>
      <c r="Q294" s="26" t="n"/>
      <c r="R294" s="24">
        <f>IFERROR(IF(AND(K294="Terminé",O294=""),"À corriger : date complétée manquante",IF(AND(K294&lt;&gt;"Terminé",O294&lt;&gt;""),"À corriger : statut à mettre à jour",IF(AND(I294&lt;&gt;"",G294&lt;&gt;"",I294&gt;G294),"À corriger : rappel après échéance","OK"))),"À corriger : données invalides")</f>
        <v/>
      </c>
    </row>
    <row r="295" ht="20" customHeight="1">
      <c r="A295" s="17" t="n"/>
      <c r="B295" s="18" t="n"/>
      <c r="C295" s="17" t="n"/>
      <c r="D295" s="17" t="n"/>
      <c r="E295" s="17" t="n"/>
      <c r="F295" s="17" t="n"/>
      <c r="G295" s="36" t="n"/>
      <c r="H295" s="20">
        <f>IFERROR(IF(O295&lt;&gt;"",0,IF(G295="","",G295-TODAY())),"")</f>
        <v/>
      </c>
      <c r="I295" s="37">
        <f>IFERROR(IF(G295="","",G295-'Paramètres'!$B$7),"")</f>
        <v/>
      </c>
      <c r="J295" s="22">
        <f>IFERROR(IF(O295&lt;&gt;"","Terminée",IF(G295="","À planifier",IF(G295&lt;TODAY(),"En retard",IF(G295&lt;=TODAY()+'Paramètres'!$B$6,"À échéance bientôt","À venir")))),"À corriger")</f>
        <v/>
      </c>
      <c r="K295" s="17" t="n"/>
      <c r="L295" s="17" t="n"/>
      <c r="M295" s="17" t="n"/>
      <c r="N295" s="38" t="n"/>
      <c r="O295" s="36" t="n"/>
      <c r="P295" s="17" t="n"/>
      <c r="Q295" s="18" t="n"/>
      <c r="R295" s="24">
        <f>IFERROR(IF(AND(K295="Terminé",O295=""),"À corriger : date complétée manquante",IF(AND(K295&lt;&gt;"Terminé",O295&lt;&gt;""),"À corriger : statut à mettre à jour",IF(AND(I295&lt;&gt;"",G295&lt;&gt;"",I295&gt;G295),"À corriger : rappel après échéance","OK"))),"À corriger : données invalides")</f>
        <v/>
      </c>
    </row>
    <row r="296" ht="20" customHeight="1">
      <c r="A296" s="25" t="n"/>
      <c r="B296" s="26" t="n"/>
      <c r="C296" s="25" t="n"/>
      <c r="D296" s="25" t="n"/>
      <c r="E296" s="25" t="n"/>
      <c r="F296" s="25" t="n"/>
      <c r="G296" s="39" t="n"/>
      <c r="H296" s="20">
        <f>IFERROR(IF(O296&lt;&gt;"",0,IF(G296="","",G296-TODAY())),"")</f>
        <v/>
      </c>
      <c r="I296" s="37">
        <f>IFERROR(IF(G296="","",G296-'Paramètres'!$B$7),"")</f>
        <v/>
      </c>
      <c r="J296" s="22">
        <f>IFERROR(IF(O296&lt;&gt;"","Terminée",IF(G296="","À planifier",IF(G296&lt;TODAY(),"En retard",IF(G296&lt;=TODAY()+'Paramètres'!$B$6,"À échéance bientôt","À venir")))),"À corriger")</f>
        <v/>
      </c>
      <c r="K296" s="25" t="n"/>
      <c r="L296" s="25" t="n"/>
      <c r="M296" s="25" t="n"/>
      <c r="N296" s="40" t="n"/>
      <c r="O296" s="39" t="n"/>
      <c r="P296" s="25" t="n"/>
      <c r="Q296" s="26" t="n"/>
      <c r="R296" s="24">
        <f>IFERROR(IF(AND(K296="Terminé",O296=""),"À corriger : date complétée manquante",IF(AND(K296&lt;&gt;"Terminé",O296&lt;&gt;""),"À corriger : statut à mettre à jour",IF(AND(I296&lt;&gt;"",G296&lt;&gt;"",I296&gt;G296),"À corriger : rappel après échéance","OK"))),"À corriger : données invalides")</f>
        <v/>
      </c>
    </row>
    <row r="297" ht="20" customHeight="1">
      <c r="A297" s="17" t="n"/>
      <c r="B297" s="18" t="n"/>
      <c r="C297" s="17" t="n"/>
      <c r="D297" s="17" t="n"/>
      <c r="E297" s="17" t="n"/>
      <c r="F297" s="17" t="n"/>
      <c r="G297" s="36" t="n"/>
      <c r="H297" s="20">
        <f>IFERROR(IF(O297&lt;&gt;"",0,IF(G297="","",G297-TODAY())),"")</f>
        <v/>
      </c>
      <c r="I297" s="37">
        <f>IFERROR(IF(G297="","",G297-'Paramètres'!$B$7),"")</f>
        <v/>
      </c>
      <c r="J297" s="22">
        <f>IFERROR(IF(O297&lt;&gt;"","Terminée",IF(G297="","À planifier",IF(G297&lt;TODAY(),"En retard",IF(G297&lt;=TODAY()+'Paramètres'!$B$6,"À échéance bientôt","À venir")))),"À corriger")</f>
        <v/>
      </c>
      <c r="K297" s="17" t="n"/>
      <c r="L297" s="17" t="n"/>
      <c r="M297" s="17" t="n"/>
      <c r="N297" s="38" t="n"/>
      <c r="O297" s="36" t="n"/>
      <c r="P297" s="17" t="n"/>
      <c r="Q297" s="18" t="n"/>
      <c r="R297" s="24">
        <f>IFERROR(IF(AND(K297="Terminé",O297=""),"À corriger : date complétée manquante",IF(AND(K297&lt;&gt;"Terminé",O297&lt;&gt;""),"À corriger : statut à mettre à jour",IF(AND(I297&lt;&gt;"",G297&lt;&gt;"",I297&gt;G297),"À corriger : rappel après échéance","OK"))),"À corriger : données invalides")</f>
        <v/>
      </c>
    </row>
    <row r="298" ht="20" customHeight="1">
      <c r="A298" s="25" t="n"/>
      <c r="B298" s="26" t="n"/>
      <c r="C298" s="25" t="n"/>
      <c r="D298" s="25" t="n"/>
      <c r="E298" s="25" t="n"/>
      <c r="F298" s="25" t="n"/>
      <c r="G298" s="39" t="n"/>
      <c r="H298" s="20">
        <f>IFERROR(IF(O298&lt;&gt;"",0,IF(G298="","",G298-TODAY())),"")</f>
        <v/>
      </c>
      <c r="I298" s="37">
        <f>IFERROR(IF(G298="","",G298-'Paramètres'!$B$7),"")</f>
        <v/>
      </c>
      <c r="J298" s="22">
        <f>IFERROR(IF(O298&lt;&gt;"","Terminée",IF(G298="","À planifier",IF(G298&lt;TODAY(),"En retard",IF(G298&lt;=TODAY()+'Paramètres'!$B$6,"À échéance bientôt","À venir")))),"À corriger")</f>
        <v/>
      </c>
      <c r="K298" s="25" t="n"/>
      <c r="L298" s="25" t="n"/>
      <c r="M298" s="25" t="n"/>
      <c r="N298" s="40" t="n"/>
      <c r="O298" s="39" t="n"/>
      <c r="P298" s="25" t="n"/>
      <c r="Q298" s="26" t="n"/>
      <c r="R298" s="24">
        <f>IFERROR(IF(AND(K298="Terminé",O298=""),"À corriger : date complétée manquante",IF(AND(K298&lt;&gt;"Terminé",O298&lt;&gt;""),"À corriger : statut à mettre à jour",IF(AND(I298&lt;&gt;"",G298&lt;&gt;"",I298&gt;G298),"À corriger : rappel après échéance","OK"))),"À corriger : données invalides")</f>
        <v/>
      </c>
    </row>
    <row r="299" ht="20" customHeight="1">
      <c r="A299" s="17" t="n"/>
      <c r="B299" s="18" t="n"/>
      <c r="C299" s="17" t="n"/>
      <c r="D299" s="17" t="n"/>
      <c r="E299" s="17" t="n"/>
      <c r="F299" s="17" t="n"/>
      <c r="G299" s="36" t="n"/>
      <c r="H299" s="20">
        <f>IFERROR(IF(O299&lt;&gt;"",0,IF(G299="","",G299-TODAY())),"")</f>
        <v/>
      </c>
      <c r="I299" s="37">
        <f>IFERROR(IF(G299="","",G299-'Paramètres'!$B$7),"")</f>
        <v/>
      </c>
      <c r="J299" s="22">
        <f>IFERROR(IF(O299&lt;&gt;"","Terminée",IF(G299="","À planifier",IF(G299&lt;TODAY(),"En retard",IF(G299&lt;=TODAY()+'Paramètres'!$B$6,"À échéance bientôt","À venir")))),"À corriger")</f>
        <v/>
      </c>
      <c r="K299" s="17" t="n"/>
      <c r="L299" s="17" t="n"/>
      <c r="M299" s="17" t="n"/>
      <c r="N299" s="38" t="n"/>
      <c r="O299" s="36" t="n"/>
      <c r="P299" s="17" t="n"/>
      <c r="Q299" s="18" t="n"/>
      <c r="R299" s="24">
        <f>IFERROR(IF(AND(K299="Terminé",O299=""),"À corriger : date complétée manquante",IF(AND(K299&lt;&gt;"Terminé",O299&lt;&gt;""),"À corriger : statut à mettre à jour",IF(AND(I299&lt;&gt;"",G299&lt;&gt;"",I299&gt;G299),"À corriger : rappel après échéance","OK"))),"À corriger : données invalides")</f>
        <v/>
      </c>
    </row>
    <row r="300" ht="20" customHeight="1">
      <c r="A300" s="25" t="n"/>
      <c r="B300" s="26" t="n"/>
      <c r="C300" s="25" t="n"/>
      <c r="D300" s="25" t="n"/>
      <c r="E300" s="25" t="n"/>
      <c r="F300" s="25" t="n"/>
      <c r="G300" s="39" t="n"/>
      <c r="H300" s="20">
        <f>IFERROR(IF(O300&lt;&gt;"",0,IF(G300="","",G300-TODAY())),"")</f>
        <v/>
      </c>
      <c r="I300" s="37">
        <f>IFERROR(IF(G300="","",G300-'Paramètres'!$B$7),"")</f>
        <v/>
      </c>
      <c r="J300" s="22">
        <f>IFERROR(IF(O300&lt;&gt;"","Terminée",IF(G300="","À planifier",IF(G300&lt;TODAY(),"En retard",IF(G300&lt;=TODAY()+'Paramètres'!$B$6,"À échéance bientôt","À venir")))),"À corriger")</f>
        <v/>
      </c>
      <c r="K300" s="25" t="n"/>
      <c r="L300" s="25" t="n"/>
      <c r="M300" s="25" t="n"/>
      <c r="N300" s="40" t="n"/>
      <c r="O300" s="39" t="n"/>
      <c r="P300" s="25" t="n"/>
      <c r="Q300" s="26" t="n"/>
      <c r="R300" s="24">
        <f>IFERROR(IF(AND(K300="Terminé",O300=""),"À corriger : date complétée manquante",IF(AND(K300&lt;&gt;"Terminé",O300&lt;&gt;""),"À corriger : statut à mettre à jour",IF(AND(I300&lt;&gt;"",G300&lt;&gt;"",I300&gt;G300),"À corriger : rappel après échéance","OK"))),"À corriger : données invalides")</f>
        <v/>
      </c>
    </row>
  </sheetData>
  <autoFilter ref="A4:R300"/>
  <mergeCells count="2">
    <mergeCell ref="A1:R1"/>
    <mergeCell ref="A2:R2"/>
  </mergeCells>
  <conditionalFormatting sqref="J5:J300">
    <cfRule type="expression" priority="1" dxfId="3">
      <formula>J5="En retard"</formula>
    </cfRule>
    <cfRule type="expression" priority="2" dxfId="4">
      <formula>J5="À échéance bientôt"</formula>
    </cfRule>
    <cfRule type="expression" priority="3" dxfId="5">
      <formula>J5="À venir"</formula>
    </cfRule>
    <cfRule type="expression" priority="4" dxfId="2">
      <formula>J5="Terminée"</formula>
    </cfRule>
    <cfRule type="expression" priority="5" dxfId="6">
      <formula>J5="À planifier"</formula>
    </cfRule>
    <cfRule type="expression" priority="6" dxfId="3">
      <formula>J5="À corriger"</formula>
    </cfRule>
  </conditionalFormatting>
  <conditionalFormatting sqref="R5:R300">
    <cfRule type="expression" priority="7" dxfId="7">
      <formula>R5="OK"</formula>
    </cfRule>
    <cfRule type="expression" priority="8" dxfId="3">
      <formula>LEFT(R5,10)="À corriger"</formula>
    </cfRule>
  </conditionalFormatting>
  <conditionalFormatting sqref="H5:H300">
    <cfRule type="expression" priority="9" dxfId="0">
      <formula>AND(H5&lt;0,H5&lt;&gt;"")</formula>
    </cfRule>
    <cfRule type="expression" priority="10" dxfId="1">
      <formula>AND(H5&gt;=0,H5&lt;='Paramètres'!$B$6,H5&lt;&gt;"")</formula>
    </cfRule>
  </conditionalFormatting>
  <dataValidations count="8">
    <dataValidation sqref="C5:C300" showErrorMessage="1" showInputMessage="1" allowBlank="1" type="list">
      <formula1>'Paramètres'!$D$6:$D$14</formula1>
    </dataValidation>
    <dataValidation sqref="D5:D300" showErrorMessage="1" showInputMessage="1" allowBlank="1" type="list">
      <formula1>'Paramètres'!$F$6:$F$13</formula1>
    </dataValidation>
    <dataValidation sqref="E5:E300" showErrorMessage="1" showInputMessage="1" allowBlank="1" type="list">
      <formula1>'Paramètres'!$H$6:$H$12</formula1>
    </dataValidation>
    <dataValidation sqref="K5:K300" showErrorMessage="1" showInputMessage="1" allowBlank="1" type="list">
      <formula1>'Paramètres'!$J$6:$J$10</formula1>
    </dataValidation>
    <dataValidation sqref="L5:L300" showErrorMessage="1" showInputMessage="1" allowBlank="1" type="list">
      <formula1>'Paramètres'!$L$6:$L$8</formula1>
    </dataValidation>
    <dataValidation sqref="G5:G300" showErrorMessage="1" showInputMessage="1" allowBlank="1" type="custom">
      <formula1>=OR(G5="",AND(ISNUMBER(G5),G5&gt;=DATE(2020,1,1),G5&lt;=DATE(2100,12,31)))</formula1>
    </dataValidation>
    <dataValidation sqref="O5:O300" showErrorMessage="1" showInputMessage="1" allowBlank="1" type="custom">
      <formula1>=OR(O5="",AND(ISNUMBER(O5),O5&gt;=DATE(2020,1,1),O5&lt;=DATE(2100,12,31)))</formula1>
    </dataValidation>
    <dataValidation sqref="N5:N300" showErrorMessage="1" showInputMessage="1" allowBlank="1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8" customWidth="1" min="1" max="1"/>
    <col width="34" customWidth="1" min="2" max="2"/>
    <col width="3" customWidth="1" min="3" max="3"/>
    <col width="36" customWidth="1" min="4" max="4"/>
    <col width="3" customWidth="1" min="5" max="5"/>
    <col width="32" customWidth="1" min="6" max="6"/>
    <col width="3" customWidth="1" min="7" max="7"/>
    <col width="18" customWidth="1" min="8" max="8"/>
    <col width="3" customWidth="1" min="9" max="9"/>
    <col width="28" customWidth="1" min="10" max="10"/>
    <col width="3" customWidth="1" min="11" max="11"/>
    <col width="16" customWidth="1" min="12" max="12"/>
  </cols>
  <sheetData>
    <row r="1" ht="25" customHeight="1">
      <c r="A1" s="1" t="inlineStr">
        <is>
          <t>Paramètres et listes de référence</t>
        </is>
      </c>
    </row>
    <row r="3" ht="34" customHeight="1">
      <c r="A3" s="29" t="inlineStr">
        <is>
          <t>Consigne importante</t>
        </is>
      </c>
      <c r="B3" s="30" t="inlineStr">
        <is>
          <t>Les délais et les dates doivent être confirmés auprès de l’organisme concerné ou du professionnel responsable.</t>
        </is>
      </c>
      <c r="C3" s="31" t="n"/>
      <c r="D3" s="31" t="n"/>
      <c r="E3" s="31" t="n"/>
      <c r="F3" s="31" t="n"/>
      <c r="G3" s="31" t="n"/>
      <c r="H3" s="31" t="n"/>
    </row>
    <row r="5">
      <c r="A5" s="32" t="inlineStr">
        <is>
          <t>Paramètre</t>
        </is>
      </c>
      <c r="B5" s="32" t="inlineStr">
        <is>
          <t>Valeur</t>
        </is>
      </c>
      <c r="D5" s="7" t="inlineStr">
        <is>
          <t>Organismes</t>
        </is>
      </c>
      <c r="F5" s="7" t="inlineStr">
        <is>
          <t>Catégories</t>
        </is>
      </c>
      <c r="H5" s="7" t="inlineStr">
        <is>
          <t>Fréquences</t>
        </is>
      </c>
      <c r="J5" s="7" t="inlineStr">
        <is>
          <t>Statuts de traitement</t>
        </is>
      </c>
      <c r="L5" s="7" t="inlineStr">
        <is>
          <t>Priorités</t>
        </is>
      </c>
    </row>
    <row r="6">
      <c r="A6" s="9" t="inlineStr">
        <is>
          <t>Nombre de jours pour l’alerte « À échéance bientôt »</t>
        </is>
      </c>
      <c r="B6" s="18" t="n">
        <v>14</v>
      </c>
      <c r="D6" s="9" t="inlineStr">
        <is>
          <t>Revenu Québec</t>
        </is>
      </c>
      <c r="F6" s="9" t="inlineStr">
        <is>
          <t>Fiscalité et taxes</t>
        </is>
      </c>
      <c r="H6" s="9" t="inlineStr">
        <is>
          <t>Unique</t>
        </is>
      </c>
      <c r="J6" s="9" t="inlineStr">
        <is>
          <t>À faire</t>
        </is>
      </c>
      <c r="L6" s="9" t="inlineStr">
        <is>
          <t>Élevée</t>
        </is>
      </c>
    </row>
    <row r="7">
      <c r="A7" s="9" t="inlineStr">
        <is>
          <t>Nombre de jours avant l’échéance pour le rappel par défaut</t>
        </is>
      </c>
      <c r="B7" s="18" t="n">
        <v>21</v>
      </c>
      <c r="D7" s="13" t="inlineStr">
        <is>
          <t>Agence du revenu du Canada (ARC)</t>
        </is>
      </c>
      <c r="F7" s="13" t="inlineStr">
        <is>
          <t>Paie et retenues à la source</t>
        </is>
      </c>
      <c r="H7" s="13" t="inlineStr">
        <is>
          <t>Hebdomadaire</t>
        </is>
      </c>
      <c r="J7" s="13" t="inlineStr">
        <is>
          <t>En cours</t>
        </is>
      </c>
      <c r="L7" s="13" t="inlineStr">
        <is>
          <t>Normale</t>
        </is>
      </c>
    </row>
    <row r="8">
      <c r="A8" s="9" t="inlineStr">
        <is>
          <t>Devise d’affichage</t>
        </is>
      </c>
      <c r="B8" s="9" t="inlineStr">
        <is>
          <t>CAD — dollars canadiens</t>
        </is>
      </c>
      <c r="D8" s="9" t="inlineStr">
        <is>
          <t>CNESST</t>
        </is>
      </c>
      <c r="F8" s="9" t="inlineStr">
        <is>
          <t>Santé et sécurité</t>
        </is>
      </c>
      <c r="H8" s="9" t="inlineStr">
        <is>
          <t>Mensuelle</t>
        </is>
      </c>
      <c r="J8" s="9" t="inlineStr">
        <is>
          <t>En attente d’information</t>
        </is>
      </c>
      <c r="L8" s="9" t="inlineStr">
        <is>
          <t>Faible</t>
        </is>
      </c>
    </row>
    <row r="9">
      <c r="D9" s="13" t="inlineStr">
        <is>
          <t>Registraire des entreprises du Québec</t>
        </is>
      </c>
      <c r="F9" s="13" t="inlineStr">
        <is>
          <t>Constitution et immatriculation</t>
        </is>
      </c>
      <c r="H9" s="13" t="inlineStr">
        <is>
          <t>Trimestrielle</t>
        </is>
      </c>
      <c r="J9" s="13" t="inlineStr">
        <is>
          <t>Terminé</t>
        </is>
      </c>
    </row>
    <row r="10">
      <c r="D10" s="9" t="inlineStr">
        <is>
          <t>Municipalité</t>
        </is>
      </c>
      <c r="F10" s="9" t="inlineStr">
        <is>
          <t>Assurance et permis</t>
        </is>
      </c>
      <c r="H10" s="9" t="inlineStr">
        <is>
          <t>Semestrielle</t>
        </is>
      </c>
      <c r="J10" s="9" t="inlineStr">
        <is>
          <t>Non requis</t>
        </is>
      </c>
    </row>
    <row r="11">
      <c r="D11" s="13" t="inlineStr">
        <is>
          <t>Assureur</t>
        </is>
      </c>
      <c r="F11" s="13" t="inlineStr">
        <is>
          <t>Financement et banques</t>
        </is>
      </c>
      <c r="H11" s="13" t="inlineStr">
        <is>
          <t>Annuelle</t>
        </is>
      </c>
    </row>
    <row r="12">
      <c r="D12" s="9" t="inlineStr">
        <is>
          <t>Institution financière</t>
        </is>
      </c>
      <c r="F12" s="9" t="inlineStr">
        <is>
          <t>Administration interne</t>
        </is>
      </c>
      <c r="H12" s="9" t="inlineStr">
        <is>
          <t>Au besoin</t>
        </is>
      </c>
    </row>
    <row r="13">
      <c r="D13" s="13" t="inlineStr">
        <is>
          <t>Client ou fournisseur</t>
        </is>
      </c>
      <c r="F13" s="13" t="inlineStr">
        <is>
          <t>Contrat ou dossier client</t>
        </is>
      </c>
    </row>
    <row r="14">
      <c r="D14" s="9" t="inlineStr">
        <is>
          <t>Autre organisme</t>
        </is>
      </c>
    </row>
  </sheetData>
  <mergeCells count="1">
    <mergeCell ref="A1:H1"/>
  </mergeCells>
  <dataValidations count="1">
    <dataValidation sqref="B6:B7" showErrorMessage="1" showInputMessage="1" allowBlank="0" errorTitle="Valeur invalide" error="La valeur doit être un nombre entier entre 1 et 365." promptTitle="Valeur requise" prompt="Saisir un nombre entier entre 1 et 365." type="whole" operator="between">
      <formula1>1</formula1>
      <formula2>365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2026-09-02T11:47:15Z</dcterms:created>
  <dcterms:modified xmlns:dcterms="http://purl.org/dc/terms/" xmlns:xsi="http://www.w3.org/2001/XMLSchema-instance" xsi:type="dcterms:W3CDTF">2026-09-02T11:47:15Z</dcterms:modified>
</cp:coreProperties>
</file>