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Registre kilométrage" sheetId="2" state="visible" r:id="rId2"/>
    <sheet xmlns:r="http://schemas.openxmlformats.org/officeDocument/2006/relationships" name="Paramètres" sheetId="3" state="visible" r:id="rId3"/>
  </sheets>
  <definedNames>
    <definedName name="_xlnm.Print_Area" localSheetId="0">'Tableau de bord'!$A$1:$Z$37</definedName>
    <definedName name="_xlnm._FilterDatabase" localSheetId="1" hidden="1">'Registre kilométrage'!$A$6:$R$506</definedName>
    <definedName name="_xlnm.Print_Area" localSheetId="1">'Registre kilométrage'!$A$1:$R$506</definedName>
    <definedName name="_xlnm.Print_Area" localSheetId="2">'Paramètres'!$A$1:$D$19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"/>
    <numFmt numFmtId="165" formatCode="#,##0.00 [$CAD-1009]"/>
    <numFmt numFmtId="166" formatCode="0.000 [$CAD-1009]"/>
    <numFmt numFmtId="167" formatCode="yyyy-mm-dd"/>
    <numFmt numFmtId="168" formatCode="0.0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sz val="10"/>
    </font>
    <font>
      <name val="Aptos"/>
      <sz val="10"/>
    </font>
    <font>
      <name val="Aptos"/>
      <b val="1"/>
      <color rgb="00FFFFFF"/>
      <sz val="11"/>
    </font>
    <font>
      <name val="Aptos"/>
      <b val="1"/>
      <color rgb="00FFFFFF"/>
      <sz val="10"/>
    </font>
  </fonts>
  <fills count="9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F2F7FB"/>
      </patternFill>
    </fill>
    <fill>
      <patternFill patternType="solid">
        <fgColor rgb="00FFF4D6"/>
      </patternFill>
    </fill>
    <fill>
      <patternFill patternType="solid">
        <fgColor rgb="00FCE4D6"/>
      </patternFill>
    </fill>
    <fill>
      <patternFill patternType="solid">
        <fgColor rgb="00E7EDF3"/>
      </patternFill>
    </fill>
    <fill>
      <patternFill patternType="solid">
        <fgColor rgb="00FFF9E8"/>
      </patternFill>
    </fill>
    <fill>
      <patternFill patternType="solid">
        <fgColor rgb="002D6A9F"/>
      </patternFill>
    </fill>
  </fills>
  <borders count="11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  <border>
      <left style="thin">
        <color rgb="00C7D5E0"/>
      </left>
      <right/>
      <top/>
      <bottom/>
      <diagonal/>
    </border>
    <border>
      <left/>
      <right style="thin">
        <color rgb="00C7D5E0"/>
      </right>
      <top/>
      <bottom/>
      <diagonal/>
    </border>
    <border>
      <left style="thin">
        <color rgb="00C7D5E0"/>
      </left>
      <right/>
      <top/>
      <bottom style="thin">
        <color rgb="00C7D5E0"/>
      </bottom>
      <diagonal/>
    </border>
    <border>
      <left/>
      <right/>
      <top/>
      <bottom style="thin">
        <color rgb="00C7D5E0"/>
      </bottom>
      <diagonal/>
    </border>
    <border>
      <left/>
      <right style="thin">
        <color rgb="00C7D5E0"/>
      </right>
      <top/>
      <bottom style="thin">
        <color rgb="00C7D5E0"/>
      </bottom>
      <diagonal/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5" fillId="8" borderId="1" pivotButton="0" quotePrefix="0" xfId="0"/>
    <xf numFmtId="0" fontId="2" fillId="3" borderId="1" pivotButton="0" quotePrefix="0" xfId="0"/>
    <xf numFmtId="1" fontId="2" fillId="3" borderId="1" pivotButton="0" quotePrefix="0" xfId="0"/>
    <xf numFmtId="0" fontId="0" fillId="4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 wrapText="1"/>
    </xf>
    <xf numFmtId="0" fontId="3" fillId="3" borderId="1" pivotButton="0" quotePrefix="0" xfId="0"/>
    <xf numFmtId="164" fontId="3" fillId="3" borderId="1" pivotButton="0" quotePrefix="0" xfId="0"/>
    <xf numFmtId="165" fontId="3" fillId="3" borderId="1" pivotButton="0" quotePrefix="0" xfId="0"/>
    <xf numFmtId="0" fontId="5" fillId="8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164" fontId="2" fillId="3" borderId="1" pivotButton="0" quotePrefix="0" xfId="0"/>
    <xf numFmtId="0" fontId="3" fillId="3" borderId="1" applyAlignment="1" pivotButton="0" quotePrefix="0" xfId="0">
      <alignment horizontal="left" vertical="center" wrapText="1"/>
    </xf>
    <xf numFmtId="1" fontId="3" fillId="3" borderId="1" applyAlignment="1" pivotButton="0" quotePrefix="0" xfId="0">
      <alignment horizontal="left" vertical="center"/>
    </xf>
    <xf numFmtId="167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164" fontId="3" fillId="3" borderId="1" applyAlignment="1" pivotButton="0" quotePrefix="0" xfId="0">
      <alignment horizontal="left" vertical="center"/>
    </xf>
    <xf numFmtId="166" fontId="3" fillId="3" borderId="1" applyAlignment="1" pivotButton="0" quotePrefix="0" xfId="0">
      <alignment horizontal="left" vertical="center"/>
    </xf>
    <xf numFmtId="165" fontId="3" fillId="3" borderId="1" applyAlignment="1" pivotButton="0" quotePrefix="0" xfId="0">
      <alignment horizontal="left" vertical="center"/>
    </xf>
    <xf numFmtId="167" fontId="3" fillId="7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/>
    </xf>
    <xf numFmtId="164" fontId="3" fillId="7" borderId="1" applyAlignment="1" pivotButton="0" quotePrefix="0" xfId="0">
      <alignment horizontal="left" vertical="center"/>
    </xf>
    <xf numFmtId="0" fontId="3" fillId="6" borderId="1" pivotButton="0" quotePrefix="0" xfId="0"/>
    <xf numFmtId="0" fontId="2" fillId="3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168" fontId="3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5" fontId="3" fillId="3" borderId="1" pivotButton="0" quotePrefix="0" xfId="0"/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left" vertical="center"/>
    </xf>
    <xf numFmtId="166" fontId="3" fillId="3" borderId="1" applyAlignment="1" pivotButton="0" quotePrefix="0" xfId="0">
      <alignment horizontal="left" vertical="center"/>
    </xf>
    <xf numFmtId="165" fontId="3" fillId="3" borderId="1" applyAlignment="1" pivotButton="0" quotePrefix="0" xfId="0">
      <alignment horizontal="left" vertical="center"/>
    </xf>
    <xf numFmtId="167" fontId="3" fillId="7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left" vertical="center" wrapText="1"/>
    </xf>
    <xf numFmtId="168" fontId="3" fillId="4" borderId="1" applyAlignment="1" pivotButton="0" quotePrefix="0" xfId="0">
      <alignment horizontal="left" vertical="center" wrapText="1"/>
    </xf>
    <xf numFmtId="0" fontId="0" fillId="0" borderId="2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dxfs count="7">
    <dxf>
      <font>
        <name val="Aptos"/>
        <b val="1"/>
        <color rgb="00147D64"/>
        <sz val="10"/>
      </font>
      <fill>
        <patternFill patternType="solid">
          <fgColor rgb="00D9EAD3"/>
        </patternFill>
      </fill>
    </dxf>
    <dxf>
      <font>
        <name val="Aptos"/>
        <b val="1"/>
        <color rgb="00C73939"/>
        <sz val="10"/>
      </font>
      <fill>
        <patternFill patternType="solid">
          <fgColor rgb="00F4CCCC"/>
        </patternFill>
      </fill>
    </dxf>
    <dxf>
      <fill>
        <patternFill patternType="solid">
          <fgColor rgb="00E7EDF3"/>
        </patternFill>
      </fill>
    </dxf>
    <dxf>
      <fill>
        <patternFill patternType="solid">
          <fgColor rgb="00FFF4D6"/>
        </patternFill>
      </fill>
    </dxf>
    <dxf>
      <fill>
        <patternFill patternType="solid">
          <fgColor rgb="00D9EAD3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F2F7F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Kilométrage d’affaires par mois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bord'!K5</f>
            </strRef>
          </tx>
          <spPr>
            <a:solidFill xmlns:a="http://schemas.openxmlformats.org/drawingml/2006/main">
              <a:srgbClr val="2D6A9F"/>
            </a:solidFill>
            <a:ln xmlns:a="http://schemas.openxmlformats.org/drawingml/2006/main">
              <a:prstDash val="solid"/>
            </a:ln>
          </spPr>
          <cat>
            <numRef>
              <f>'Tableau de bord'!$J$6:$J$17</f>
            </numRef>
          </cat>
          <val>
            <numRef>
              <f>'Tableau de bord'!$K$6:$K$17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Kilomètres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19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Kilometrage" displayName="tblKilometrage" ref="A6:R506" headerRowCount="1">
  <autoFilter ref="A6:R506"/>
  <tableColumns count="18">
    <tableColumn id="1" name="No trajet"/>
    <tableColumn id="2" name="Date"/>
    <tableColumn id="3" name="Mois"/>
    <tableColumn id="4" name="Conducteur"/>
    <tableColumn id="5" name="Odomètre départ"/>
    <tableColumn id="6" name="Odomètre arrivée"/>
    <tableColumn id="7" name="Kilomètres"/>
    <tableColumn id="8" name="Départ"/>
    <tableColumn id="9" name="Destination"/>
    <tableColumn id="10" name="Province"/>
    <tableColumn id="11" name="Type de trajet"/>
    <tableColumn id="12" name="Motif d’affaires"/>
    <tableColumn id="13" name="Client / dossier"/>
    <tableColumn id="14" name="Mode de preuve"/>
    <tableColumn id="15" name="Statut de remboursement"/>
    <tableColumn id="16" name="Taux $/km"/>
    <tableColumn id="17" name="Montant estimatif"/>
    <tableColumn id="18" name="Contrô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25" customWidth="1" min="3" max="3"/>
    <col width="17" customWidth="1" min="4" max="4"/>
    <col width="24" customWidth="1" min="5" max="5"/>
    <col width="18" customWidth="1" min="6" max="6"/>
    <col width="35" customWidth="1" min="7" max="7"/>
    <col width="20" customWidth="1" min="8" max="8"/>
    <col width="3" customWidth="1" min="9" max="9"/>
    <col width="15" customWidth="1" min="10" max="10"/>
    <col width="22" customWidth="1" min="11" max="11"/>
    <col width="22" customWidth="1" min="12" max="12"/>
    <col width="20" customWidth="1" min="13" max="13"/>
  </cols>
  <sheetData>
    <row r="1">
      <c r="A1" s="1" t="inlineStr">
        <is>
          <t>Tableau de bord — Suivi kilométrage affaires</t>
        </is>
      </c>
      <c r="B1" s="39" t="n"/>
      <c r="C1" s="39" t="n"/>
      <c r="D1" s="39" t="n"/>
      <c r="E1" s="39" t="n"/>
      <c r="F1" s="39" t="n"/>
      <c r="G1" s="39" t="n"/>
      <c r="H1" s="40" t="n"/>
    </row>
    <row r="2">
      <c r="A2" s="2" t="inlineStr">
        <is>
          <t>Sommaire pour l’année indiquée dans la feuille Paramètres</t>
        </is>
      </c>
      <c r="B2" s="39" t="n"/>
      <c r="C2" s="39" t="n"/>
      <c r="D2" s="39" t="n"/>
      <c r="E2" s="39" t="n"/>
      <c r="F2" s="39" t="n"/>
      <c r="G2" s="39" t="n"/>
      <c r="H2" s="40" t="n"/>
    </row>
    <row r="3">
      <c r="A3" s="3" t="inlineStr">
        <is>
          <t>Entreprise ou travailleur autonome</t>
        </is>
      </c>
      <c r="B3" s="4">
        <f>IFERROR('Paramètres'!$B$3,"")</f>
        <v/>
      </c>
      <c r="D3" s="3" t="inlineStr">
        <is>
          <t>Année de suivi</t>
        </is>
      </c>
      <c r="E3" s="5">
        <f>IFERROR('Paramètres'!$B$4,0)</f>
        <v/>
      </c>
    </row>
    <row r="4"/>
    <row r="5">
      <c r="A5" s="3" t="inlineStr">
        <is>
          <t>Mois à consulter</t>
        </is>
      </c>
      <c r="B5" s="6" t="inlineStr">
        <is>
          <t>Tous</t>
        </is>
      </c>
      <c r="J5" s="7" t="inlineStr">
        <is>
          <t>Mois</t>
        </is>
      </c>
      <c r="K5" s="7" t="inlineStr">
        <is>
          <t>Kilomètres d’affaires</t>
        </is>
      </c>
      <c r="L5" s="7" t="inlineStr">
        <is>
          <t>Montant à rembourser</t>
        </is>
      </c>
      <c r="M5" s="7" t="inlineStr">
        <is>
          <t>Montant remboursé</t>
        </is>
      </c>
    </row>
    <row r="6">
      <c r="A6" s="3" t="inlineStr">
        <is>
          <t>Note</t>
        </is>
      </c>
      <c r="B6" s="8" t="inlineStr">
        <is>
          <t>Sélectionnez « Tous » pour voir le cumul annuel.</t>
        </is>
      </c>
      <c r="J6" s="9" t="inlineStr">
        <is>
          <t>janvier</t>
        </is>
      </c>
      <c r="K6" s="10">
        <f>IFERROR(SUMIFS('Registre kilométrage'!$G$7:$G$506,'Registre kilométrage'!$K$7:$K$506,"&lt;&gt;Personnel",'Registre kilométrage'!$C$7:$C$506,J6),0)</f>
        <v/>
      </c>
      <c r="L6" s="41">
        <f>IFERROR(SUMIFS('Registre kilométrage'!$Q$7:$Q$506,'Registre kilométrage'!$O$7:$O$506,"À rembourser",'Registre kilométrage'!$C$7:$C$506,J6),0)</f>
        <v/>
      </c>
      <c r="M6" s="41">
        <f>IFERROR(SUMIFS('Registre kilométrage'!$Q$7:$Q$506,'Registre kilométrage'!$O$7:$O$506,"Remboursé",'Registre kilométrage'!$C$7:$C$506,J6),0)</f>
        <v/>
      </c>
    </row>
    <row r="7">
      <c r="J7" s="9" t="inlineStr">
        <is>
          <t>février</t>
        </is>
      </c>
      <c r="K7" s="10">
        <f>IFERROR(SUMIFS('Registre kilométrage'!$G$7:$G$506,'Registre kilométrage'!$K$7:$K$506,"&lt;&gt;Personnel",'Registre kilométrage'!$C$7:$C$506,J7),0)</f>
        <v/>
      </c>
      <c r="L7" s="41">
        <f>IFERROR(SUMIFS('Registre kilométrage'!$Q$7:$Q$506,'Registre kilométrage'!$O$7:$O$506,"À rembourser",'Registre kilométrage'!$C$7:$C$506,J7),0)</f>
        <v/>
      </c>
      <c r="M7" s="41">
        <f>IFERROR(SUMIFS('Registre kilométrage'!$Q$7:$Q$506,'Registre kilométrage'!$O$7:$O$506,"Remboursé",'Registre kilométrage'!$C$7:$C$506,J7),0)</f>
        <v/>
      </c>
    </row>
    <row r="8">
      <c r="A8" s="12" t="inlineStr">
        <is>
          <t>Kilomètres d’affaires</t>
        </is>
      </c>
      <c r="B8" s="13">
        <f>IFERROR(IF($B$5="Tous",SUMIFS('Registre kilométrage'!$G$7:$G$506,'Registre kilométrage'!$K$7:$K$506,"&lt;&gt;Personnel"),SUMIFS('Registre kilométrage'!$G$7:$G$506,'Registre kilométrage'!$K$7:$K$506,"&lt;&gt;Personnel",'Registre kilométrage'!$C$7:$C$506,$B$5)),0)</f>
        <v/>
      </c>
      <c r="C8" s="12" t="inlineStr">
        <is>
          <t>Kilomètres personnels</t>
        </is>
      </c>
      <c r="D8" s="13">
        <f>IFERROR(IF($B$5="Tous",SUMIFS('Registre kilométrage'!$G$7:$G$506,'Registre kilométrage'!$K$7:$K$506,"Personnel"),SUMIFS('Registre kilométrage'!$G$7:$G$506,'Registre kilométrage'!$K$7:$K$506,"Personnel",'Registre kilométrage'!$C$7:$C$506,$B$5)),0)</f>
        <v/>
      </c>
      <c r="E8" s="12" t="inlineStr">
        <is>
          <t>Total des kilomètres consignés</t>
        </is>
      </c>
      <c r="F8" s="13">
        <f>IFERROR(B8+D8,0)</f>
        <v/>
      </c>
      <c r="G8" s="12" t="inlineStr">
        <is>
          <t>Montant à rembourser</t>
        </is>
      </c>
      <c r="H8" s="42">
        <f>IFERROR(IF($B$5="Tous",SUMIFS('Registre kilométrage'!$Q$7:$Q$506,'Registre kilométrage'!$O$7:$O$506,"À rembourser"),SUMIFS('Registre kilométrage'!$Q$7:$Q$506,'Registre kilométrage'!$O$7:$O$506,"À rembourser",'Registre kilométrage'!$C$7:$C$506,$B$5)),0)</f>
        <v/>
      </c>
      <c r="J8" s="9" t="inlineStr">
        <is>
          <t>mars</t>
        </is>
      </c>
      <c r="K8" s="10">
        <f>IFERROR(SUMIFS('Registre kilométrage'!$G$7:$G$506,'Registre kilométrage'!$K$7:$K$506,"&lt;&gt;Personnel",'Registre kilométrage'!$C$7:$C$506,J8),0)</f>
        <v/>
      </c>
      <c r="L8" s="41">
        <f>IFERROR(SUMIFS('Registre kilométrage'!$Q$7:$Q$506,'Registre kilométrage'!$O$7:$O$506,"À rembourser",'Registre kilométrage'!$C$7:$C$506,J8),0)</f>
        <v/>
      </c>
      <c r="M8" s="41">
        <f>IFERROR(SUMIFS('Registre kilométrage'!$Q$7:$Q$506,'Registre kilométrage'!$O$7:$O$506,"Remboursé",'Registre kilométrage'!$C$7:$C$506,J8),0)</f>
        <v/>
      </c>
    </row>
    <row r="9">
      <c r="J9" s="9" t="inlineStr">
        <is>
          <t>avril</t>
        </is>
      </c>
      <c r="K9" s="10">
        <f>IFERROR(SUMIFS('Registre kilométrage'!$G$7:$G$506,'Registre kilométrage'!$K$7:$K$506,"&lt;&gt;Personnel",'Registre kilométrage'!$C$7:$C$506,J9),0)</f>
        <v/>
      </c>
      <c r="L9" s="41">
        <f>IFERROR(SUMIFS('Registre kilométrage'!$Q$7:$Q$506,'Registre kilométrage'!$O$7:$O$506,"À rembourser",'Registre kilométrage'!$C$7:$C$506,J9),0)</f>
        <v/>
      </c>
      <c r="M9" s="41">
        <f>IFERROR(SUMIFS('Registre kilométrage'!$Q$7:$Q$506,'Registre kilométrage'!$O$7:$O$506,"Remboursé",'Registre kilométrage'!$C$7:$C$506,J9),0)</f>
        <v/>
      </c>
    </row>
    <row r="10">
      <c r="J10" s="9" t="inlineStr">
        <is>
          <t>mai</t>
        </is>
      </c>
      <c r="K10" s="10">
        <f>IFERROR(SUMIFS('Registre kilométrage'!$G$7:$G$506,'Registre kilométrage'!$K$7:$K$506,"&lt;&gt;Personnel",'Registre kilométrage'!$C$7:$C$506,J10),0)</f>
        <v/>
      </c>
      <c r="L10" s="41">
        <f>IFERROR(SUMIFS('Registre kilométrage'!$Q$7:$Q$506,'Registre kilométrage'!$O$7:$O$506,"À rembourser",'Registre kilométrage'!$C$7:$C$506,J10),0)</f>
        <v/>
      </c>
      <c r="M10" s="41">
        <f>IFERROR(SUMIFS('Registre kilométrage'!$Q$7:$Q$506,'Registre kilométrage'!$O$7:$O$506,"Remboursé",'Registre kilométrage'!$C$7:$C$506,J10),0)</f>
        <v/>
      </c>
    </row>
    <row r="11">
      <c r="A11" s="12" t="inlineStr">
        <is>
          <t>Montant remboursé</t>
        </is>
      </c>
      <c r="B11" s="42">
        <f>IFERROR(IF($B$5="Tous",SUMIFS('Registre kilométrage'!$Q$7:$Q$506,'Registre kilométrage'!$O$7:$O$506,"Remboursé"),SUMIFS('Registre kilométrage'!$Q$7:$Q$506,'Registre kilométrage'!$O$7:$O$506,"Remboursé",'Registre kilométrage'!$C$7:$C$506,$B$5)),0)</f>
        <v/>
      </c>
      <c r="C11" s="12" t="inlineStr">
        <is>
          <t>Nombre de trajets</t>
        </is>
      </c>
      <c r="D11" s="15">
        <f>IFERROR(IF($B$5="Tous",COUNTIFS('Registre kilométrage'!$B$7:$B$506,"&lt;&gt;"),COUNTIFS('Registre kilométrage'!$C$7:$C$506,$B$5)),0)</f>
        <v/>
      </c>
      <c r="E11" s="12" t="inlineStr">
        <is>
          <t>Trajets à corriger</t>
        </is>
      </c>
      <c r="F11" s="15">
        <f>IFERROR(IF($B$5="Tous",COUNTIFS('Registre kilométrage'!$R$7:$R$506,"&lt;&gt;Conforme",'Registre kilométrage'!$R$7:$R$506,"&lt;&gt;"),COUNTIFS('Registre kilométrage'!$C$7:$C$506,$B$5,'Registre kilométrage'!$R$7:$R$506,"&lt;&gt;Conforme",'Registre kilométrage'!$R$7:$R$506,"&lt;&gt;")),0)</f>
        <v/>
      </c>
      <c r="G11" s="12" t="inlineStr">
        <is>
          <t>Taux moyen applicable</t>
        </is>
      </c>
      <c r="H11" s="43">
        <f>IFERROR((H8+B11)/B8,0)</f>
        <v/>
      </c>
      <c r="J11" s="9" t="inlineStr">
        <is>
          <t>juin</t>
        </is>
      </c>
      <c r="K11" s="10">
        <f>IFERROR(SUMIFS('Registre kilométrage'!$G$7:$G$506,'Registre kilométrage'!$K$7:$K$506,"&lt;&gt;Personnel",'Registre kilométrage'!$C$7:$C$506,J11),0)</f>
        <v/>
      </c>
      <c r="L11" s="41">
        <f>IFERROR(SUMIFS('Registre kilométrage'!$Q$7:$Q$506,'Registre kilométrage'!$O$7:$O$506,"À rembourser",'Registre kilométrage'!$C$7:$C$506,J11),0)</f>
        <v/>
      </c>
      <c r="M11" s="41">
        <f>IFERROR(SUMIFS('Registre kilométrage'!$Q$7:$Q$506,'Registre kilométrage'!$O$7:$O$506,"Remboursé",'Registre kilométrage'!$C$7:$C$506,J11),0)</f>
        <v/>
      </c>
    </row>
    <row r="12">
      <c r="J12" s="9" t="inlineStr">
        <is>
          <t>juillet</t>
        </is>
      </c>
      <c r="K12" s="10">
        <f>IFERROR(SUMIFS('Registre kilométrage'!$G$7:$G$506,'Registre kilométrage'!$K$7:$K$506,"&lt;&gt;Personnel",'Registre kilométrage'!$C$7:$C$506,J12),0)</f>
        <v/>
      </c>
      <c r="L12" s="41">
        <f>IFERROR(SUMIFS('Registre kilométrage'!$Q$7:$Q$506,'Registre kilométrage'!$O$7:$O$506,"À rembourser",'Registre kilométrage'!$C$7:$C$506,J12),0)</f>
        <v/>
      </c>
      <c r="M12" s="41">
        <f>IFERROR(SUMIFS('Registre kilométrage'!$Q$7:$Q$506,'Registre kilométrage'!$O$7:$O$506,"Remboursé",'Registre kilométrage'!$C$7:$C$506,J12),0)</f>
        <v/>
      </c>
    </row>
    <row r="13">
      <c r="J13" s="9" t="inlineStr">
        <is>
          <t>août</t>
        </is>
      </c>
      <c r="K13" s="10">
        <f>IFERROR(SUMIFS('Registre kilométrage'!$G$7:$G$506,'Registre kilométrage'!$K$7:$K$506,"&lt;&gt;Personnel",'Registre kilométrage'!$C$7:$C$506,J13),0)</f>
        <v/>
      </c>
      <c r="L13" s="41">
        <f>IFERROR(SUMIFS('Registre kilométrage'!$Q$7:$Q$506,'Registre kilométrage'!$O$7:$O$506,"À rembourser",'Registre kilométrage'!$C$7:$C$506,J13),0)</f>
        <v/>
      </c>
      <c r="M13" s="41">
        <f>IFERROR(SUMIFS('Registre kilométrage'!$Q$7:$Q$506,'Registre kilométrage'!$O$7:$O$506,"Remboursé",'Registre kilométrage'!$C$7:$C$506,J13),0)</f>
        <v/>
      </c>
    </row>
    <row r="14">
      <c r="J14" s="9" t="inlineStr">
        <is>
          <t>septembre</t>
        </is>
      </c>
      <c r="K14" s="10">
        <f>IFERROR(SUMIFS('Registre kilométrage'!$G$7:$G$506,'Registre kilométrage'!$K$7:$K$506,"&lt;&gt;Personnel",'Registre kilométrage'!$C$7:$C$506,J14),0)</f>
        <v/>
      </c>
      <c r="L14" s="41">
        <f>IFERROR(SUMIFS('Registre kilométrage'!$Q$7:$Q$506,'Registre kilométrage'!$O$7:$O$506,"À rembourser",'Registre kilométrage'!$C$7:$C$506,J14),0)</f>
        <v/>
      </c>
      <c r="M14" s="41">
        <f>IFERROR(SUMIFS('Registre kilométrage'!$Q$7:$Q$506,'Registre kilométrage'!$O$7:$O$506,"Remboursé",'Registre kilométrage'!$C$7:$C$506,J14),0)</f>
        <v/>
      </c>
    </row>
    <row r="15">
      <c r="A15" s="17" t="inlineStr">
        <is>
          <t>Contrôle de l’odomètre</t>
        </is>
      </c>
      <c r="B15" s="39" t="n"/>
      <c r="C15" s="39" t="n"/>
      <c r="D15" s="40" t="n"/>
      <c r="G15" s="12">
        <f>IFERROR(IF(B5="Tous","Contrôle du plafond — cumul affiché","Contrôle du plafond mensuel"),"Contrôle du plafond")</f>
        <v/>
      </c>
      <c r="H15" s="18">
        <f>IFERROR(IF('Paramètres'!$B$13=0,"Aucun plafond",IF(H8&lt;='Paramètres'!$B$13,"Conforme","Plafond dépassé")),"À vérifier")</f>
        <v/>
      </c>
      <c r="J15" s="9" t="inlineStr">
        <is>
          <t>octobre</t>
        </is>
      </c>
      <c r="K15" s="10">
        <f>IFERROR(SUMIFS('Registre kilométrage'!$G$7:$G$506,'Registre kilométrage'!$K$7:$K$506,"&lt;&gt;Personnel",'Registre kilométrage'!$C$7:$C$506,J15),0)</f>
        <v/>
      </c>
      <c r="L15" s="41">
        <f>IFERROR(SUMIFS('Registre kilométrage'!$Q$7:$Q$506,'Registre kilométrage'!$O$7:$O$506,"À rembourser",'Registre kilométrage'!$C$7:$C$506,J15),0)</f>
        <v/>
      </c>
      <c r="M15" s="41">
        <f>IFERROR(SUMIFS('Registre kilométrage'!$Q$7:$Q$506,'Registre kilométrage'!$O$7:$O$506,"Remboursé",'Registre kilométrage'!$C$7:$C$506,J15),0)</f>
        <v/>
      </c>
    </row>
    <row r="16">
      <c r="A16" s="3" t="inlineStr">
        <is>
          <t>Odomètre au début de l’année</t>
        </is>
      </c>
      <c r="B16" s="19">
        <f>IFERROR('Paramètres'!$B$8,0)</f>
        <v/>
      </c>
      <c r="H16">
        <f>""</f>
        <v/>
      </c>
      <c r="J16" s="9" t="inlineStr">
        <is>
          <t>novembre</t>
        </is>
      </c>
      <c r="K16" s="10">
        <f>IFERROR(SUMIFS('Registre kilométrage'!$G$7:$G$506,'Registre kilométrage'!$K$7:$K$506,"&lt;&gt;Personnel",'Registre kilométrage'!$C$7:$C$506,J16),0)</f>
        <v/>
      </c>
      <c r="L16" s="41">
        <f>IFERROR(SUMIFS('Registre kilométrage'!$Q$7:$Q$506,'Registre kilométrage'!$O$7:$O$506,"À rembourser",'Registre kilométrage'!$C$7:$C$506,J16),0)</f>
        <v/>
      </c>
      <c r="M16" s="41">
        <f>IFERROR(SUMIFS('Registre kilométrage'!$Q$7:$Q$506,'Registre kilométrage'!$O$7:$O$506,"Remboursé",'Registre kilométrage'!$C$7:$C$506,J16),0)</f>
        <v/>
      </c>
    </row>
    <row r="17">
      <c r="A17" s="3" t="inlineStr">
        <is>
          <t>Dernier odomètre d’arrivée inscrit</t>
        </is>
      </c>
      <c r="B17" s="19">
        <f>IFERROR(LOOKUP(2,1/('Registre kilométrage'!$F$7:$F$506&lt;&gt;""),'Registre kilométrage'!$F$7:$F$506),0)</f>
        <v/>
      </c>
      <c r="H17">
        <f>""</f>
        <v/>
      </c>
      <c r="J17" s="9" t="inlineStr">
        <is>
          <t>décembre</t>
        </is>
      </c>
      <c r="K17" s="10">
        <f>IFERROR(SUMIFS('Registre kilométrage'!$G$7:$G$506,'Registre kilométrage'!$K$7:$K$506,"&lt;&gt;Personnel",'Registre kilométrage'!$C$7:$C$506,J17),0)</f>
        <v/>
      </c>
      <c r="L17" s="41">
        <f>IFERROR(SUMIFS('Registre kilométrage'!$Q$7:$Q$506,'Registre kilométrage'!$O$7:$O$506,"À rembourser",'Registre kilométrage'!$C$7:$C$506,J17),0)</f>
        <v/>
      </c>
      <c r="M17" s="41">
        <f>IFERROR(SUMIFS('Registre kilométrage'!$Q$7:$Q$506,'Registre kilométrage'!$O$7:$O$506,"Remboursé",'Registre kilométrage'!$C$7:$C$506,J17),0)</f>
        <v/>
      </c>
    </row>
    <row r="18">
      <c r="A18" s="3" t="inlineStr">
        <is>
          <t>Kilométrage théorique selon l’odomètre</t>
        </is>
      </c>
      <c r="B18" s="19">
        <f>IFERROR(B17-B16,0)</f>
        <v/>
      </c>
      <c r="H18">
        <f>""</f>
        <v/>
      </c>
      <c r="K18">
        <f>""</f>
        <v/>
      </c>
      <c r="L18">
        <f>""</f>
        <v/>
      </c>
      <c r="M18">
        <f>""</f>
        <v/>
      </c>
    </row>
    <row r="19">
      <c r="A19" s="3" t="inlineStr">
        <is>
          <t>Kilométrage total inscrit au registre</t>
        </is>
      </c>
      <c r="B19" s="19">
        <f>IFERROR(SUM('Registre kilométrage'!$G$7:$G$506),0)</f>
        <v/>
      </c>
      <c r="H19">
        <f>""</f>
        <v/>
      </c>
      <c r="K19">
        <f>""</f>
        <v/>
      </c>
      <c r="L19">
        <f>""</f>
        <v/>
      </c>
      <c r="M19">
        <f>""</f>
        <v/>
      </c>
    </row>
    <row r="20">
      <c r="A20" s="3" t="inlineStr">
        <is>
          <t>Écart à vérifier</t>
        </is>
      </c>
      <c r="B20" s="19">
        <f>IFERROR(B18-B19,0)</f>
        <v/>
      </c>
      <c r="C20" s="4">
        <f>IFERROR(IF(ABS(B20)&lt;='Paramètres'!$B$14,"Conforme","À vérifier"),"À vérifier")</f>
        <v/>
      </c>
      <c r="D20" s="3" t="inlineStr">
        <is>
          <t>Seuil paramétré</t>
        </is>
      </c>
      <c r="H20">
        <f>""</f>
        <v/>
      </c>
      <c r="K20">
        <f>""</f>
        <v/>
      </c>
      <c r="L20">
        <f>""</f>
        <v/>
      </c>
      <c r="M20">
        <f>""</f>
        <v/>
      </c>
    </row>
    <row r="21">
      <c r="B21">
        <f>""</f>
        <v/>
      </c>
      <c r="H21">
        <f>""</f>
        <v/>
      </c>
      <c r="K21">
        <f>""</f>
        <v/>
      </c>
      <c r="L21">
        <f>""</f>
        <v/>
      </c>
      <c r="M21">
        <f>""</f>
        <v/>
      </c>
    </row>
    <row r="22">
      <c r="B22">
        <f>""</f>
        <v/>
      </c>
      <c r="H22">
        <f>""</f>
        <v/>
      </c>
      <c r="K22">
        <f>""</f>
        <v/>
      </c>
      <c r="L22">
        <f>""</f>
        <v/>
      </c>
      <c r="M22">
        <f>""</f>
        <v/>
      </c>
    </row>
    <row r="23">
      <c r="B23">
        <f>""</f>
        <v/>
      </c>
      <c r="H23">
        <f>""</f>
        <v/>
      </c>
      <c r="K23">
        <f>""</f>
        <v/>
      </c>
      <c r="L23">
        <f>""</f>
        <v/>
      </c>
      <c r="M23">
        <f>""</f>
        <v/>
      </c>
    </row>
    <row r="24">
      <c r="B24">
        <f>""</f>
        <v/>
      </c>
      <c r="H24">
        <f>""</f>
        <v/>
      </c>
      <c r="K24">
        <f>""</f>
        <v/>
      </c>
      <c r="L24">
        <f>""</f>
        <v/>
      </c>
      <c r="M24">
        <f>""</f>
        <v/>
      </c>
    </row>
    <row r="25">
      <c r="B25">
        <f>""</f>
        <v/>
      </c>
      <c r="H25">
        <f>""</f>
        <v/>
      </c>
      <c r="K25">
        <f>""</f>
        <v/>
      </c>
      <c r="L25">
        <f>""</f>
        <v/>
      </c>
      <c r="M25">
        <f>""</f>
        <v/>
      </c>
    </row>
    <row r="26">
      <c r="B26">
        <f>""</f>
        <v/>
      </c>
      <c r="H26">
        <f>""</f>
        <v/>
      </c>
      <c r="K26">
        <f>""</f>
        <v/>
      </c>
      <c r="L26">
        <f>""</f>
        <v/>
      </c>
      <c r="M26">
        <f>""</f>
        <v/>
      </c>
    </row>
    <row r="27">
      <c r="B27">
        <f>""</f>
        <v/>
      </c>
      <c r="H27">
        <f>""</f>
        <v/>
      </c>
      <c r="K27">
        <f>""</f>
        <v/>
      </c>
      <c r="L27">
        <f>""</f>
        <v/>
      </c>
      <c r="M27">
        <f>""</f>
        <v/>
      </c>
    </row>
    <row r="28">
      <c r="B28">
        <f>""</f>
        <v/>
      </c>
      <c r="H28">
        <f>""</f>
        <v/>
      </c>
      <c r="K28">
        <f>""</f>
        <v/>
      </c>
      <c r="L28">
        <f>""</f>
        <v/>
      </c>
      <c r="M28">
        <f>""</f>
        <v/>
      </c>
    </row>
    <row r="29">
      <c r="B29">
        <f>""</f>
        <v/>
      </c>
      <c r="H29">
        <f>""</f>
        <v/>
      </c>
      <c r="K29">
        <f>""</f>
        <v/>
      </c>
      <c r="L29">
        <f>""</f>
        <v/>
      </c>
      <c r="M29">
        <f>""</f>
        <v/>
      </c>
    </row>
    <row r="30">
      <c r="B30">
        <f>""</f>
        <v/>
      </c>
      <c r="H30">
        <f>""</f>
        <v/>
      </c>
      <c r="K30">
        <f>""</f>
        <v/>
      </c>
      <c r="L30">
        <f>""</f>
        <v/>
      </c>
      <c r="M30">
        <f>""</f>
        <v/>
      </c>
    </row>
    <row r="31">
      <c r="B31">
        <f>""</f>
        <v/>
      </c>
      <c r="H31">
        <f>""</f>
        <v/>
      </c>
      <c r="K31">
        <f>""</f>
        <v/>
      </c>
      <c r="L31">
        <f>""</f>
        <v/>
      </c>
      <c r="M31">
        <f>""</f>
        <v/>
      </c>
    </row>
    <row r="32">
      <c r="B32">
        <f>""</f>
        <v/>
      </c>
      <c r="H32">
        <f>""</f>
        <v/>
      </c>
      <c r="K32">
        <f>""</f>
        <v/>
      </c>
      <c r="L32">
        <f>""</f>
        <v/>
      </c>
      <c r="M32">
        <f>""</f>
        <v/>
      </c>
    </row>
    <row r="33">
      <c r="B33">
        <f>""</f>
        <v/>
      </c>
      <c r="H33">
        <f>""</f>
        <v/>
      </c>
      <c r="K33">
        <f>""</f>
        <v/>
      </c>
      <c r="L33">
        <f>""</f>
        <v/>
      </c>
      <c r="M33">
        <f>""</f>
        <v/>
      </c>
    </row>
    <row r="34">
      <c r="B34">
        <f>""</f>
        <v/>
      </c>
      <c r="H34">
        <f>""</f>
        <v/>
      </c>
      <c r="K34">
        <f>""</f>
        <v/>
      </c>
      <c r="L34">
        <f>""</f>
        <v/>
      </c>
      <c r="M34">
        <f>""</f>
        <v/>
      </c>
    </row>
    <row r="35">
      <c r="B35">
        <f>""</f>
        <v/>
      </c>
      <c r="H35">
        <f>""</f>
        <v/>
      </c>
      <c r="K35">
        <f>""</f>
        <v/>
      </c>
      <c r="L35">
        <f>""</f>
        <v/>
      </c>
      <c r="M35">
        <f>""</f>
        <v/>
      </c>
    </row>
    <row r="36">
      <c r="B36">
        <f>""</f>
        <v/>
      </c>
      <c r="H36">
        <f>""</f>
        <v/>
      </c>
      <c r="K36">
        <f>""</f>
        <v/>
      </c>
      <c r="L36">
        <f>""</f>
        <v/>
      </c>
      <c r="M36">
        <f>""</f>
        <v/>
      </c>
    </row>
    <row r="37">
      <c r="B37">
        <f>""</f>
        <v/>
      </c>
      <c r="H37">
        <f>""</f>
        <v/>
      </c>
      <c r="K37">
        <f>""</f>
        <v/>
      </c>
      <c r="L37">
        <f>""</f>
        <v/>
      </c>
      <c r="M37">
        <f>""</f>
        <v/>
      </c>
    </row>
    <row r="38">
      <c r="B38">
        <f>""</f>
        <v/>
      </c>
      <c r="H38">
        <f>""</f>
        <v/>
      </c>
      <c r="K38">
        <f>""</f>
        <v/>
      </c>
      <c r="L38">
        <f>""</f>
        <v/>
      </c>
      <c r="M38">
        <f>""</f>
        <v/>
      </c>
    </row>
    <row r="39">
      <c r="B39">
        <f>""</f>
        <v/>
      </c>
      <c r="H39">
        <f>""</f>
        <v/>
      </c>
      <c r="K39">
        <f>""</f>
        <v/>
      </c>
      <c r="L39">
        <f>""</f>
        <v/>
      </c>
      <c r="M39">
        <f>""</f>
        <v/>
      </c>
    </row>
    <row r="40">
      <c r="B40">
        <f>""</f>
        <v/>
      </c>
      <c r="H40">
        <f>""</f>
        <v/>
      </c>
      <c r="K40">
        <f>""</f>
        <v/>
      </c>
      <c r="L40">
        <f>""</f>
        <v/>
      </c>
      <c r="M40">
        <f>""</f>
        <v/>
      </c>
    </row>
    <row r="41">
      <c r="B41">
        <f>""</f>
        <v/>
      </c>
      <c r="H41">
        <f>""</f>
        <v/>
      </c>
      <c r="K41">
        <f>""</f>
        <v/>
      </c>
      <c r="L41">
        <f>""</f>
        <v/>
      </c>
      <c r="M41">
        <f>""</f>
        <v/>
      </c>
    </row>
    <row r="42">
      <c r="B42">
        <f>""</f>
        <v/>
      </c>
      <c r="H42">
        <f>""</f>
        <v/>
      </c>
      <c r="K42">
        <f>""</f>
        <v/>
      </c>
      <c r="L42">
        <f>""</f>
        <v/>
      </c>
      <c r="M42">
        <f>""</f>
        <v/>
      </c>
    </row>
    <row r="43">
      <c r="B43">
        <f>""</f>
        <v/>
      </c>
      <c r="H43">
        <f>""</f>
        <v/>
      </c>
      <c r="K43">
        <f>""</f>
        <v/>
      </c>
      <c r="L43">
        <f>""</f>
        <v/>
      </c>
      <c r="M43">
        <f>""</f>
        <v/>
      </c>
    </row>
    <row r="44">
      <c r="B44">
        <f>""</f>
        <v/>
      </c>
      <c r="H44">
        <f>""</f>
        <v/>
      </c>
      <c r="K44">
        <f>""</f>
        <v/>
      </c>
      <c r="L44">
        <f>""</f>
        <v/>
      </c>
      <c r="M44">
        <f>""</f>
        <v/>
      </c>
    </row>
    <row r="45">
      <c r="B45">
        <f>""</f>
        <v/>
      </c>
      <c r="H45">
        <f>""</f>
        <v/>
      </c>
      <c r="K45">
        <f>""</f>
        <v/>
      </c>
      <c r="L45">
        <f>""</f>
        <v/>
      </c>
      <c r="M45">
        <f>""</f>
        <v/>
      </c>
    </row>
    <row r="46">
      <c r="B46">
        <f>""</f>
        <v/>
      </c>
      <c r="H46">
        <f>""</f>
        <v/>
      </c>
      <c r="K46">
        <f>""</f>
        <v/>
      </c>
      <c r="L46">
        <f>""</f>
        <v/>
      </c>
      <c r="M46">
        <f>""</f>
        <v/>
      </c>
    </row>
    <row r="47">
      <c r="B47">
        <f>""</f>
        <v/>
      </c>
      <c r="H47">
        <f>""</f>
        <v/>
      </c>
      <c r="K47">
        <f>""</f>
        <v/>
      </c>
      <c r="L47">
        <f>""</f>
        <v/>
      </c>
      <c r="M47">
        <f>""</f>
        <v/>
      </c>
    </row>
    <row r="48">
      <c r="B48">
        <f>""</f>
        <v/>
      </c>
      <c r="H48">
        <f>""</f>
        <v/>
      </c>
      <c r="K48">
        <f>""</f>
        <v/>
      </c>
      <c r="L48">
        <f>""</f>
        <v/>
      </c>
      <c r="M48">
        <f>""</f>
        <v/>
      </c>
    </row>
    <row r="49">
      <c r="B49">
        <f>""</f>
        <v/>
      </c>
      <c r="H49">
        <f>""</f>
        <v/>
      </c>
      <c r="K49">
        <f>""</f>
        <v/>
      </c>
      <c r="L49">
        <f>""</f>
        <v/>
      </c>
      <c r="M49">
        <f>""</f>
        <v/>
      </c>
    </row>
    <row r="50">
      <c r="B50">
        <f>""</f>
        <v/>
      </c>
      <c r="H50">
        <f>""</f>
        <v/>
      </c>
      <c r="K50">
        <f>""</f>
        <v/>
      </c>
      <c r="L50">
        <f>""</f>
        <v/>
      </c>
      <c r="M50">
        <f>""</f>
        <v/>
      </c>
    </row>
    <row r="51">
      <c r="B51">
        <f>""</f>
        <v/>
      </c>
      <c r="H51">
        <f>""</f>
        <v/>
      </c>
      <c r="K51">
        <f>""</f>
        <v/>
      </c>
      <c r="L51">
        <f>""</f>
        <v/>
      </c>
      <c r="M51">
        <f>""</f>
        <v/>
      </c>
    </row>
    <row r="52">
      <c r="B52">
        <f>""</f>
        <v/>
      </c>
      <c r="H52">
        <f>""</f>
        <v/>
      </c>
      <c r="K52">
        <f>""</f>
        <v/>
      </c>
      <c r="L52">
        <f>""</f>
        <v/>
      </c>
      <c r="M52">
        <f>""</f>
        <v/>
      </c>
    </row>
    <row r="53">
      <c r="B53">
        <f>""</f>
        <v/>
      </c>
      <c r="H53">
        <f>""</f>
        <v/>
      </c>
      <c r="K53">
        <f>""</f>
        <v/>
      </c>
      <c r="L53">
        <f>""</f>
        <v/>
      </c>
      <c r="M53">
        <f>""</f>
        <v/>
      </c>
    </row>
    <row r="54">
      <c r="B54">
        <f>""</f>
        <v/>
      </c>
      <c r="H54">
        <f>""</f>
        <v/>
      </c>
      <c r="K54">
        <f>""</f>
        <v/>
      </c>
      <c r="L54">
        <f>""</f>
        <v/>
      </c>
      <c r="M54">
        <f>""</f>
        <v/>
      </c>
    </row>
    <row r="55">
      <c r="B55">
        <f>""</f>
        <v/>
      </c>
      <c r="H55">
        <f>""</f>
        <v/>
      </c>
      <c r="K55">
        <f>""</f>
        <v/>
      </c>
      <c r="L55">
        <f>""</f>
        <v/>
      </c>
      <c r="M55">
        <f>""</f>
        <v/>
      </c>
    </row>
    <row r="56">
      <c r="B56">
        <f>""</f>
        <v/>
      </c>
      <c r="H56">
        <f>""</f>
        <v/>
      </c>
      <c r="K56">
        <f>""</f>
        <v/>
      </c>
      <c r="L56">
        <f>""</f>
        <v/>
      </c>
      <c r="M56">
        <f>""</f>
        <v/>
      </c>
    </row>
    <row r="57">
      <c r="B57">
        <f>""</f>
        <v/>
      </c>
      <c r="H57">
        <f>""</f>
        <v/>
      </c>
      <c r="K57">
        <f>""</f>
        <v/>
      </c>
      <c r="L57">
        <f>""</f>
        <v/>
      </c>
      <c r="M57">
        <f>""</f>
        <v/>
      </c>
    </row>
    <row r="58">
      <c r="B58">
        <f>""</f>
        <v/>
      </c>
      <c r="H58">
        <f>""</f>
        <v/>
      </c>
      <c r="K58">
        <f>""</f>
        <v/>
      </c>
      <c r="L58">
        <f>""</f>
        <v/>
      </c>
      <c r="M58">
        <f>""</f>
        <v/>
      </c>
    </row>
    <row r="59">
      <c r="B59">
        <f>""</f>
        <v/>
      </c>
      <c r="H59">
        <f>""</f>
        <v/>
      </c>
      <c r="K59">
        <f>""</f>
        <v/>
      </c>
      <c r="L59">
        <f>""</f>
        <v/>
      </c>
      <c r="M59">
        <f>""</f>
        <v/>
      </c>
    </row>
    <row r="60">
      <c r="B60">
        <f>""</f>
        <v/>
      </c>
      <c r="H60">
        <f>""</f>
        <v/>
      </c>
      <c r="K60">
        <f>""</f>
        <v/>
      </c>
      <c r="L60">
        <f>""</f>
        <v/>
      </c>
      <c r="M60">
        <f>""</f>
        <v/>
      </c>
    </row>
    <row r="61">
      <c r="B61">
        <f>""</f>
        <v/>
      </c>
      <c r="H61">
        <f>""</f>
        <v/>
      </c>
      <c r="K61">
        <f>""</f>
        <v/>
      </c>
      <c r="L61">
        <f>""</f>
        <v/>
      </c>
      <c r="M61">
        <f>""</f>
        <v/>
      </c>
    </row>
    <row r="62">
      <c r="B62">
        <f>""</f>
        <v/>
      </c>
      <c r="H62">
        <f>""</f>
        <v/>
      </c>
      <c r="K62">
        <f>""</f>
        <v/>
      </c>
      <c r="L62">
        <f>""</f>
        <v/>
      </c>
      <c r="M62">
        <f>""</f>
        <v/>
      </c>
    </row>
    <row r="63">
      <c r="B63">
        <f>""</f>
        <v/>
      </c>
      <c r="H63">
        <f>""</f>
        <v/>
      </c>
      <c r="K63">
        <f>""</f>
        <v/>
      </c>
      <c r="L63">
        <f>""</f>
        <v/>
      </c>
      <c r="M63">
        <f>""</f>
        <v/>
      </c>
    </row>
    <row r="64">
      <c r="B64">
        <f>""</f>
        <v/>
      </c>
      <c r="H64">
        <f>""</f>
        <v/>
      </c>
      <c r="K64">
        <f>""</f>
        <v/>
      </c>
      <c r="L64">
        <f>""</f>
        <v/>
      </c>
      <c r="M64">
        <f>""</f>
        <v/>
      </c>
    </row>
    <row r="65">
      <c r="B65">
        <f>""</f>
        <v/>
      </c>
      <c r="H65">
        <f>""</f>
        <v/>
      </c>
      <c r="K65">
        <f>""</f>
        <v/>
      </c>
      <c r="L65">
        <f>""</f>
        <v/>
      </c>
      <c r="M65">
        <f>""</f>
        <v/>
      </c>
    </row>
    <row r="66">
      <c r="B66">
        <f>""</f>
        <v/>
      </c>
      <c r="H66">
        <f>""</f>
        <v/>
      </c>
      <c r="K66">
        <f>""</f>
        <v/>
      </c>
      <c r="L66">
        <f>""</f>
        <v/>
      </c>
      <c r="M66">
        <f>""</f>
        <v/>
      </c>
    </row>
    <row r="67">
      <c r="B67">
        <f>""</f>
        <v/>
      </c>
      <c r="H67">
        <f>""</f>
        <v/>
      </c>
      <c r="K67">
        <f>""</f>
        <v/>
      </c>
      <c r="L67">
        <f>""</f>
        <v/>
      </c>
      <c r="M67">
        <f>""</f>
        <v/>
      </c>
    </row>
    <row r="68">
      <c r="B68">
        <f>""</f>
        <v/>
      </c>
      <c r="H68">
        <f>""</f>
        <v/>
      </c>
      <c r="K68">
        <f>""</f>
        <v/>
      </c>
      <c r="L68">
        <f>""</f>
        <v/>
      </c>
      <c r="M68">
        <f>""</f>
        <v/>
      </c>
    </row>
    <row r="69">
      <c r="B69">
        <f>""</f>
        <v/>
      </c>
      <c r="H69">
        <f>""</f>
        <v/>
      </c>
      <c r="K69">
        <f>""</f>
        <v/>
      </c>
      <c r="L69">
        <f>""</f>
        <v/>
      </c>
      <c r="M69">
        <f>""</f>
        <v/>
      </c>
    </row>
    <row r="70">
      <c r="B70">
        <f>""</f>
        <v/>
      </c>
      <c r="H70">
        <f>""</f>
        <v/>
      </c>
      <c r="K70">
        <f>""</f>
        <v/>
      </c>
      <c r="L70">
        <f>""</f>
        <v/>
      </c>
      <c r="M70">
        <f>""</f>
        <v/>
      </c>
    </row>
    <row r="71">
      <c r="B71">
        <f>""</f>
        <v/>
      </c>
      <c r="H71">
        <f>""</f>
        <v/>
      </c>
      <c r="K71">
        <f>""</f>
        <v/>
      </c>
      <c r="L71">
        <f>""</f>
        <v/>
      </c>
      <c r="M71">
        <f>""</f>
        <v/>
      </c>
    </row>
    <row r="72">
      <c r="B72">
        <f>""</f>
        <v/>
      </c>
      <c r="H72">
        <f>""</f>
        <v/>
      </c>
      <c r="K72">
        <f>""</f>
        <v/>
      </c>
      <c r="L72">
        <f>""</f>
        <v/>
      </c>
      <c r="M72">
        <f>""</f>
        <v/>
      </c>
    </row>
    <row r="73">
      <c r="B73">
        <f>""</f>
        <v/>
      </c>
      <c r="H73">
        <f>""</f>
        <v/>
      </c>
      <c r="K73">
        <f>""</f>
        <v/>
      </c>
      <c r="L73">
        <f>""</f>
        <v/>
      </c>
      <c r="M73">
        <f>""</f>
        <v/>
      </c>
    </row>
    <row r="74">
      <c r="B74">
        <f>""</f>
        <v/>
      </c>
      <c r="H74">
        <f>""</f>
        <v/>
      </c>
      <c r="K74">
        <f>""</f>
        <v/>
      </c>
      <c r="L74">
        <f>""</f>
        <v/>
      </c>
      <c r="M74">
        <f>""</f>
        <v/>
      </c>
    </row>
    <row r="75">
      <c r="B75">
        <f>""</f>
        <v/>
      </c>
      <c r="H75">
        <f>""</f>
        <v/>
      </c>
      <c r="K75">
        <f>""</f>
        <v/>
      </c>
      <c r="L75">
        <f>""</f>
        <v/>
      </c>
      <c r="M75">
        <f>""</f>
        <v/>
      </c>
    </row>
    <row r="76">
      <c r="B76">
        <f>""</f>
        <v/>
      </c>
      <c r="H76">
        <f>""</f>
        <v/>
      </c>
      <c r="K76">
        <f>""</f>
        <v/>
      </c>
      <c r="L76">
        <f>""</f>
        <v/>
      </c>
      <c r="M76">
        <f>""</f>
        <v/>
      </c>
    </row>
    <row r="77">
      <c r="B77">
        <f>""</f>
        <v/>
      </c>
      <c r="H77">
        <f>""</f>
        <v/>
      </c>
      <c r="K77">
        <f>""</f>
        <v/>
      </c>
      <c r="L77">
        <f>""</f>
        <v/>
      </c>
      <c r="M77">
        <f>""</f>
        <v/>
      </c>
    </row>
    <row r="78">
      <c r="B78">
        <f>""</f>
        <v/>
      </c>
      <c r="H78">
        <f>""</f>
        <v/>
      </c>
      <c r="K78">
        <f>""</f>
        <v/>
      </c>
      <c r="L78">
        <f>""</f>
        <v/>
      </c>
      <c r="M78">
        <f>""</f>
        <v/>
      </c>
    </row>
    <row r="79">
      <c r="B79">
        <f>""</f>
        <v/>
      </c>
      <c r="H79">
        <f>""</f>
        <v/>
      </c>
      <c r="K79">
        <f>""</f>
        <v/>
      </c>
      <c r="L79">
        <f>""</f>
        <v/>
      </c>
      <c r="M79">
        <f>""</f>
        <v/>
      </c>
    </row>
    <row r="80">
      <c r="B80">
        <f>""</f>
        <v/>
      </c>
      <c r="H80">
        <f>""</f>
        <v/>
      </c>
      <c r="K80">
        <f>""</f>
        <v/>
      </c>
      <c r="L80">
        <f>""</f>
        <v/>
      </c>
      <c r="M80">
        <f>""</f>
        <v/>
      </c>
    </row>
    <row r="81">
      <c r="B81">
        <f>""</f>
        <v/>
      </c>
      <c r="H81">
        <f>""</f>
        <v/>
      </c>
      <c r="K81">
        <f>""</f>
        <v/>
      </c>
      <c r="L81">
        <f>""</f>
        <v/>
      </c>
      <c r="M81">
        <f>""</f>
        <v/>
      </c>
    </row>
    <row r="82">
      <c r="B82">
        <f>""</f>
        <v/>
      </c>
      <c r="H82">
        <f>""</f>
        <v/>
      </c>
      <c r="K82">
        <f>""</f>
        <v/>
      </c>
      <c r="L82">
        <f>""</f>
        <v/>
      </c>
      <c r="M82">
        <f>""</f>
        <v/>
      </c>
    </row>
    <row r="83">
      <c r="B83">
        <f>""</f>
        <v/>
      </c>
      <c r="H83">
        <f>""</f>
        <v/>
      </c>
      <c r="K83">
        <f>""</f>
        <v/>
      </c>
      <c r="L83">
        <f>""</f>
        <v/>
      </c>
      <c r="M83">
        <f>""</f>
        <v/>
      </c>
    </row>
    <row r="84">
      <c r="B84">
        <f>""</f>
        <v/>
      </c>
      <c r="H84">
        <f>""</f>
        <v/>
      </c>
      <c r="K84">
        <f>""</f>
        <v/>
      </c>
      <c r="L84">
        <f>""</f>
        <v/>
      </c>
      <c r="M84">
        <f>""</f>
        <v/>
      </c>
    </row>
    <row r="85">
      <c r="B85">
        <f>""</f>
        <v/>
      </c>
      <c r="H85">
        <f>""</f>
        <v/>
      </c>
      <c r="K85">
        <f>""</f>
        <v/>
      </c>
      <c r="L85">
        <f>""</f>
        <v/>
      </c>
      <c r="M85">
        <f>""</f>
        <v/>
      </c>
    </row>
    <row r="86">
      <c r="B86">
        <f>""</f>
        <v/>
      </c>
      <c r="H86">
        <f>""</f>
        <v/>
      </c>
      <c r="K86">
        <f>""</f>
        <v/>
      </c>
      <c r="L86">
        <f>""</f>
        <v/>
      </c>
      <c r="M86">
        <f>""</f>
        <v/>
      </c>
    </row>
    <row r="87">
      <c r="B87">
        <f>""</f>
        <v/>
      </c>
      <c r="H87">
        <f>""</f>
        <v/>
      </c>
      <c r="K87">
        <f>""</f>
        <v/>
      </c>
      <c r="L87">
        <f>""</f>
        <v/>
      </c>
      <c r="M87">
        <f>""</f>
        <v/>
      </c>
    </row>
    <row r="88">
      <c r="B88">
        <f>""</f>
        <v/>
      </c>
      <c r="H88">
        <f>""</f>
        <v/>
      </c>
      <c r="K88">
        <f>""</f>
        <v/>
      </c>
      <c r="L88">
        <f>""</f>
        <v/>
      </c>
      <c r="M88">
        <f>""</f>
        <v/>
      </c>
    </row>
    <row r="89">
      <c r="B89">
        <f>""</f>
        <v/>
      </c>
      <c r="H89">
        <f>""</f>
        <v/>
      </c>
      <c r="K89">
        <f>""</f>
        <v/>
      </c>
      <c r="L89">
        <f>""</f>
        <v/>
      </c>
      <c r="M89">
        <f>""</f>
        <v/>
      </c>
    </row>
    <row r="90">
      <c r="B90">
        <f>""</f>
        <v/>
      </c>
      <c r="H90">
        <f>""</f>
        <v/>
      </c>
      <c r="K90">
        <f>""</f>
        <v/>
      </c>
      <c r="L90">
        <f>""</f>
        <v/>
      </c>
      <c r="M90">
        <f>""</f>
        <v/>
      </c>
    </row>
    <row r="91">
      <c r="B91">
        <f>""</f>
        <v/>
      </c>
      <c r="H91">
        <f>""</f>
        <v/>
      </c>
      <c r="K91">
        <f>""</f>
        <v/>
      </c>
      <c r="L91">
        <f>""</f>
        <v/>
      </c>
      <c r="M91">
        <f>""</f>
        <v/>
      </c>
    </row>
    <row r="92">
      <c r="B92">
        <f>""</f>
        <v/>
      </c>
      <c r="H92">
        <f>""</f>
        <v/>
      </c>
      <c r="K92">
        <f>""</f>
        <v/>
      </c>
      <c r="L92">
        <f>""</f>
        <v/>
      </c>
      <c r="M92">
        <f>""</f>
        <v/>
      </c>
    </row>
    <row r="93">
      <c r="B93">
        <f>""</f>
        <v/>
      </c>
      <c r="H93">
        <f>""</f>
        <v/>
      </c>
      <c r="K93">
        <f>""</f>
        <v/>
      </c>
      <c r="L93">
        <f>""</f>
        <v/>
      </c>
      <c r="M93">
        <f>""</f>
        <v/>
      </c>
    </row>
    <row r="94">
      <c r="B94">
        <f>""</f>
        <v/>
      </c>
      <c r="H94">
        <f>""</f>
        <v/>
      </c>
      <c r="K94">
        <f>""</f>
        <v/>
      </c>
      <c r="L94">
        <f>""</f>
        <v/>
      </c>
      <c r="M94">
        <f>""</f>
        <v/>
      </c>
    </row>
    <row r="95">
      <c r="B95">
        <f>""</f>
        <v/>
      </c>
      <c r="H95">
        <f>""</f>
        <v/>
      </c>
      <c r="K95">
        <f>""</f>
        <v/>
      </c>
      <c r="L95">
        <f>""</f>
        <v/>
      </c>
      <c r="M95">
        <f>""</f>
        <v/>
      </c>
    </row>
    <row r="96">
      <c r="B96">
        <f>""</f>
        <v/>
      </c>
      <c r="H96">
        <f>""</f>
        <v/>
      </c>
      <c r="K96">
        <f>""</f>
        <v/>
      </c>
      <c r="L96">
        <f>""</f>
        <v/>
      </c>
      <c r="M96">
        <f>""</f>
        <v/>
      </c>
    </row>
    <row r="97">
      <c r="B97">
        <f>""</f>
        <v/>
      </c>
      <c r="H97">
        <f>""</f>
        <v/>
      </c>
      <c r="K97">
        <f>""</f>
        <v/>
      </c>
      <c r="L97">
        <f>""</f>
        <v/>
      </c>
      <c r="M97">
        <f>""</f>
        <v/>
      </c>
    </row>
    <row r="98">
      <c r="B98">
        <f>""</f>
        <v/>
      </c>
      <c r="H98">
        <f>""</f>
        <v/>
      </c>
      <c r="K98">
        <f>""</f>
        <v/>
      </c>
      <c r="L98">
        <f>""</f>
        <v/>
      </c>
      <c r="M98">
        <f>""</f>
        <v/>
      </c>
    </row>
    <row r="99">
      <c r="B99">
        <f>""</f>
        <v/>
      </c>
      <c r="H99">
        <f>""</f>
        <v/>
      </c>
      <c r="K99">
        <f>""</f>
        <v/>
      </c>
      <c r="L99">
        <f>""</f>
        <v/>
      </c>
      <c r="M99">
        <f>""</f>
        <v/>
      </c>
    </row>
    <row r="100">
      <c r="B100">
        <f>""</f>
        <v/>
      </c>
      <c r="H100">
        <f>""</f>
        <v/>
      </c>
      <c r="K100">
        <f>""</f>
        <v/>
      </c>
      <c r="L100">
        <f>""</f>
        <v/>
      </c>
      <c r="M100">
        <f>""</f>
        <v/>
      </c>
    </row>
    <row r="101">
      <c r="B101">
        <f>""</f>
        <v/>
      </c>
      <c r="H101">
        <f>""</f>
        <v/>
      </c>
      <c r="K101">
        <f>""</f>
        <v/>
      </c>
      <c r="L101">
        <f>""</f>
        <v/>
      </c>
      <c r="M101">
        <f>""</f>
        <v/>
      </c>
    </row>
  </sheetData>
  <mergeCells count="3">
    <mergeCell ref="A1:H1"/>
    <mergeCell ref="A2:H2"/>
    <mergeCell ref="A15:D15"/>
  </mergeCells>
  <conditionalFormatting sqref="C20">
    <cfRule type="expression" priority="1" dxfId="0">
      <formula>C20="Conforme"</formula>
    </cfRule>
    <cfRule type="expression" priority="2" dxfId="1">
      <formula>C20="À vérifier"</formula>
    </cfRule>
  </conditionalFormatting>
  <conditionalFormatting sqref="H15">
    <cfRule type="expression" priority="3" dxfId="2">
      <formula>H15="Aucun plafond"</formula>
    </cfRule>
    <cfRule type="expression" priority="4" dxfId="0">
      <formula>H15="Conforme"</formula>
    </cfRule>
    <cfRule type="expression" priority="5" dxfId="1">
      <formula>H15="Plafond dépassé"</formula>
    </cfRule>
  </conditionalFormatting>
  <dataValidations count="1">
    <dataValidation sqref="B5" showErrorMessage="1" showInputMessage="1" allowBlank="0" type="list">
      <formula1>'Paramètres'!$K$2:$K$14</formula1>
    </dataValidation>
  </dataValidations>
  <printOptions horizontalCentered="1"/>
  <pageMargins left="0.25" right="0.25" top="0.4" bottom="0.4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3" customWidth="1" min="3" max="3"/>
    <col width="20" customWidth="1" min="4" max="4"/>
    <col width="17" customWidth="1" min="5" max="5"/>
    <col width="17" customWidth="1" min="6" max="6"/>
    <col width="13" customWidth="1" min="7" max="7"/>
    <col width="17" customWidth="1" min="8" max="8"/>
    <col width="18" customWidth="1" min="9" max="9"/>
    <col width="16" customWidth="1" min="10" max="10"/>
    <col width="22" customWidth="1" min="11" max="11"/>
    <col width="40" customWidth="1" min="12" max="12"/>
    <col width="28" customWidth="1" min="13" max="13"/>
    <col width="22" customWidth="1" min="14" max="14"/>
    <col width="24" customWidth="1" min="15" max="15"/>
    <col width="13" customWidth="1" min="16" max="16"/>
    <col width="18" customWidth="1" min="17" max="17"/>
    <col width="25" customWidth="1" min="18" max="18"/>
  </cols>
  <sheetData>
    <row r="1" ht="25" customHeight="1">
      <c r="A1" s="1" t="inlineStr">
        <is>
          <t>Registre kilométrage affaires</t>
        </is>
      </c>
      <c r="B1" s="39" t="n"/>
      <c r="C1" s="39" t="n"/>
      <c r="D1" s="39" t="n"/>
      <c r="E1" s="39" t="n"/>
      <c r="F1" s="39" t="n"/>
      <c r="G1" s="39" t="n"/>
      <c r="H1" s="39" t="n"/>
      <c r="I1" s="39" t="n"/>
      <c r="J1" s="39" t="n"/>
      <c r="K1" s="39" t="n"/>
      <c r="L1" s="39" t="n"/>
      <c r="M1" s="39" t="n"/>
      <c r="N1" s="39" t="n"/>
      <c r="O1" s="39" t="n"/>
      <c r="P1" s="39" t="n"/>
      <c r="Q1" s="39" t="n"/>
      <c r="R1" s="40" t="n"/>
    </row>
    <row r="2" ht="32" customHeight="1">
      <c r="A2" s="20" t="inlineStr">
        <is>
          <t>Consignez chaque déplacement d’affaires dès qu’il est effectué. Les trajets personnels peuvent être inscrits pour assurer le suivi complet de l’odomètre, mais ne sont pas remboursables.</t>
        </is>
      </c>
      <c r="B2" s="39" t="n"/>
      <c r="C2" s="39" t="n"/>
      <c r="D2" s="39" t="n"/>
      <c r="E2" s="39" t="n"/>
      <c r="F2" s="39" t="n"/>
      <c r="G2" s="39" t="n"/>
      <c r="H2" s="39" t="n"/>
      <c r="I2" s="39" t="n"/>
      <c r="J2" s="39" t="n"/>
      <c r="K2" s="39" t="n"/>
      <c r="L2" s="39" t="n"/>
      <c r="M2" s="39" t="n"/>
      <c r="N2" s="39" t="n"/>
      <c r="O2" s="39" t="n"/>
      <c r="P2" s="39" t="n"/>
      <c r="Q2" s="39" t="n"/>
      <c r="R2" s="40" t="n"/>
    </row>
    <row r="3" ht="32" customHeight="1">
      <c r="A3" s="20" t="inlineStr">
        <is>
          <t>Les colonnes jaunes sont à saisir. Les colonnes bleu pâle sont calculées automatiquement. Les montants sont des estimations selon le taux indiqué dans la feuille Paramètres.</t>
        </is>
      </c>
      <c r="B3" s="39" t="n"/>
      <c r="C3" s="39" t="n"/>
      <c r="D3" s="39" t="n"/>
      <c r="E3" s="39" t="n"/>
      <c r="F3" s="39" t="n"/>
      <c r="G3" s="39" t="n"/>
      <c r="H3" s="39" t="n"/>
      <c r="I3" s="39" t="n"/>
      <c r="J3" s="39" t="n"/>
      <c r="K3" s="39" t="n"/>
      <c r="L3" s="39" t="n"/>
      <c r="M3" s="39" t="n"/>
      <c r="N3" s="39" t="n"/>
      <c r="O3" s="39" t="n"/>
      <c r="P3" s="39" t="n"/>
      <c r="Q3" s="39" t="n"/>
      <c r="R3" s="40" t="n"/>
    </row>
    <row r="6">
      <c r="A6" s="7" t="inlineStr">
        <is>
          <t>No trajet</t>
        </is>
      </c>
      <c r="B6" s="7" t="inlineStr">
        <is>
          <t>Date</t>
        </is>
      </c>
      <c r="C6" s="7" t="inlineStr">
        <is>
          <t>Mois</t>
        </is>
      </c>
      <c r="D6" s="7" t="inlineStr">
        <is>
          <t>Conducteur</t>
        </is>
      </c>
      <c r="E6" s="7" t="inlineStr">
        <is>
          <t>Odomètre départ</t>
        </is>
      </c>
      <c r="F6" s="7" t="inlineStr">
        <is>
          <t>Odomètre arrivée</t>
        </is>
      </c>
      <c r="G6" s="7" t="inlineStr">
        <is>
          <t>Kilomètres</t>
        </is>
      </c>
      <c r="H6" s="7" t="inlineStr">
        <is>
          <t>Départ</t>
        </is>
      </c>
      <c r="I6" s="7" t="inlineStr">
        <is>
          <t>Destination</t>
        </is>
      </c>
      <c r="J6" s="7" t="inlineStr">
        <is>
          <t>Province</t>
        </is>
      </c>
      <c r="K6" s="7" t="inlineStr">
        <is>
          <t>Type de trajet</t>
        </is>
      </c>
      <c r="L6" s="7" t="inlineStr">
        <is>
          <t>Motif d’affaires</t>
        </is>
      </c>
      <c r="M6" s="7" t="inlineStr">
        <is>
          <t>Client / dossier</t>
        </is>
      </c>
      <c r="N6" s="7" t="inlineStr">
        <is>
          <t>Mode de preuve</t>
        </is>
      </c>
      <c r="O6" s="7" t="inlineStr">
        <is>
          <t>Statut de remboursement</t>
        </is>
      </c>
      <c r="P6" s="7" t="inlineStr">
        <is>
          <t>Taux $/km</t>
        </is>
      </c>
      <c r="Q6" s="7" t="inlineStr">
        <is>
          <t>Montant estimatif</t>
        </is>
      </c>
      <c r="R6" s="7" t="inlineStr">
        <is>
          <t>Contrôle</t>
        </is>
      </c>
    </row>
    <row r="7">
      <c r="A7" s="21">
        <f>IF(AND(B7="",D7="",E7="",F7="",H7="",I7="",J7="",K7="",L7="",M7="",N7="",O7=""),"",ROW()-6)</f>
        <v/>
      </c>
      <c r="B7" s="44" t="n">
        <v>46030</v>
      </c>
      <c r="C7" s="2">
        <f>IF(B7="","",IF(MONTH(B7)=1,"janvier",IF(MONTH(B7)=2,"février",IF(MONTH(B7)=3,"mars",IF(MONTH(B7)=4,"avril",IF(MONTH(B7)=5,"mai",IF(MONTH(B7)=6,"juin",IF(MONTH(B7)=7,"juillet",IF(MONTH(B7)=8,"août",IF(MONTH(B7)=9,"septembre",IF(MONTH(B7)=10,"octobre",IF(MONTH(B7)=11,"novembre","décembre")))))))))))</f>
        <v/>
      </c>
      <c r="D7" s="23" t="inlineStr">
        <is>
          <t>Marie Tremblay</t>
        </is>
      </c>
      <c r="E7" s="24" t="n">
        <v>42580</v>
      </c>
      <c r="F7" s="24" t="n">
        <v>42614.5</v>
      </c>
      <c r="G7" s="25">
        <f>IFERROR(IF(OR(E7="",F7=""),"",IF(F7&gt;=E7,F7-E7,"")),"")</f>
        <v/>
      </c>
      <c r="H7" s="23" t="inlineStr">
        <is>
          <t>Sainte-Julie</t>
        </is>
      </c>
      <c r="I7" s="23" t="inlineStr">
        <is>
          <t>Montréal</t>
        </is>
      </c>
      <c r="J7" s="23" t="inlineStr">
        <is>
          <t>Québec</t>
        </is>
      </c>
      <c r="K7" s="23" t="inlineStr">
        <is>
          <t>Client</t>
        </is>
      </c>
      <c r="L7" s="23" t="inlineStr">
        <is>
          <t>Rencontre de démarrage — tenue de livres</t>
        </is>
      </c>
      <c r="M7" s="23" t="inlineStr">
        <is>
          <t>Gestion Nordik inc.</t>
        </is>
      </c>
      <c r="N7" s="23" t="inlineStr">
        <is>
          <t>Agenda / calendrier</t>
        </is>
      </c>
      <c r="O7" s="23" t="inlineStr">
        <is>
          <t>À rembourser</t>
        </is>
      </c>
      <c r="P7" s="45">
        <f>IF(O7="","",IFERROR(IF(OR(O7="Personnel",O7="Non remboursable"),0,'Paramètres'!$B$12),0))</f>
        <v/>
      </c>
      <c r="Q7" s="46">
        <f>IF(O7="","",IFERROR(IF(OR(O7="À rembourser",O7="Remboursé"),G7*P7,0),0))</f>
        <v/>
      </c>
      <c r="R7" s="2">
        <f>IF(AND(B7="",D7="",E7="",F7="",H7="",I7="",J7="",K7="",L7="",M7="",N7="",O7=""),"",IF(B7="","Date requise",IF(D7="","Conducteur requis",IF(OR(E7="",F7=""),"Odomètre requis",IF(F7&lt;E7,"Odomètre incohérent",IF(G7=0,"Kilométrage à vérifier",IF(AND(K7&lt;&gt;"Personnel",L7=""),"Motif requis",IF(O7="","Statut requis",IF(AND(K7="Personnel",OR(O7="À rembourser",O7="Remboursé")),"Personnel non remboursable","Conforme")))))))))</f>
        <v/>
      </c>
    </row>
    <row r="8">
      <c r="A8" s="21">
        <f>IF(AND(B8="",D8="",E8="",F8="",H8="",I8="",J8="",K8="",L8="",M8="",N8="",O8=""),"",ROW()-6)</f>
        <v/>
      </c>
      <c r="B8" s="47" t="n">
        <v>46037</v>
      </c>
      <c r="C8" s="2">
        <f>IF(B8="","",IF(MONTH(B8)=1,"janvier",IF(MONTH(B8)=2,"février",IF(MONTH(B8)=3,"mars",IF(MONTH(B8)=4,"avril",IF(MONTH(B8)=5,"mai",IF(MONTH(B8)=6,"juin",IF(MONTH(B8)=7,"juillet",IF(MONTH(B8)=8,"août",IF(MONTH(B8)=9,"septembre",IF(MONTH(B8)=10,"octobre",IF(MONTH(B8)=11,"novembre","décembre")))))))))))</f>
        <v/>
      </c>
      <c r="D8" s="29" t="inlineStr">
        <is>
          <t>Marie Tremblay</t>
        </is>
      </c>
      <c r="E8" s="30" t="n">
        <v>42614.5</v>
      </c>
      <c r="F8" s="30" t="n">
        <v>42668</v>
      </c>
      <c r="G8" s="25">
        <f>IFERROR(IF(OR(E8="",F8=""),"",IF(F8&gt;=E8,F8-E8,"")),"")</f>
        <v/>
      </c>
      <c r="H8" s="29" t="inlineStr">
        <is>
          <t>Sainte-Julie</t>
        </is>
      </c>
      <c r="I8" s="29" t="inlineStr">
        <is>
          <t>Laval</t>
        </is>
      </c>
      <c r="J8" s="29" t="inlineStr">
        <is>
          <t>Québec</t>
        </is>
      </c>
      <c r="K8" s="29" t="inlineStr">
        <is>
          <t>Client</t>
        </is>
      </c>
      <c r="L8" s="29" t="inlineStr">
        <is>
          <t>Rencontre mensuelle de suivi</t>
        </is>
      </c>
      <c r="M8" s="29" t="inlineStr">
        <is>
          <t>Construction Bélanger ltée</t>
        </is>
      </c>
      <c r="N8" s="29" t="inlineStr">
        <is>
          <t>Courriel</t>
        </is>
      </c>
      <c r="O8" s="29" t="inlineStr">
        <is>
          <t>À rembourser</t>
        </is>
      </c>
      <c r="P8" s="45">
        <f>IF(O8="","",IFERROR(IF(OR(O8="Personnel",O8="Non remboursable"),0,'Paramètres'!$B$12),0))</f>
        <v/>
      </c>
      <c r="Q8" s="46">
        <f>IF(O8="","",IFERROR(IF(OR(O8="À rembourser",O8="Remboursé"),G8*P8,0),0))</f>
        <v/>
      </c>
      <c r="R8" s="2">
        <f>IF(AND(B8="",D8="",E8="",F8="",H8="",I8="",J8="",K8="",L8="",M8="",N8="",O8=""),"",IF(B8="","Date requise",IF(D8="","Conducteur requis",IF(OR(E8="",F8=""),"Odomètre requis",IF(F8&lt;E8,"Odomètre incohérent",IF(G8=0,"Kilométrage à vérifier",IF(AND(K8&lt;&gt;"Personnel",L8=""),"Motif requis",IF(O8="","Statut requis",IF(AND(K8="Personnel",OR(O8="À rembourser",O8="Remboursé")),"Personnel non remboursable","Conforme")))))))))</f>
        <v/>
      </c>
    </row>
    <row r="9">
      <c r="A9" s="21">
        <f>IF(AND(B9="",D9="",E9="",F9="",H9="",I9="",J9="",K9="",L9="",M9="",N9="",O9=""),"",ROW()-6)</f>
        <v/>
      </c>
      <c r="B9" s="44" t="n">
        <v>46056</v>
      </c>
      <c r="C9" s="2">
        <f>IF(B9="","",IF(MONTH(B9)=1,"janvier",IF(MONTH(B9)=2,"février",IF(MONTH(B9)=3,"mars",IF(MONTH(B9)=4,"avril",IF(MONTH(B9)=5,"mai",IF(MONTH(B9)=6,"juin",IF(MONTH(B9)=7,"juillet",IF(MONTH(B9)=8,"août",IF(MONTH(B9)=9,"septembre",IF(MONTH(B9)=10,"octobre",IF(MONTH(B9)=11,"novembre","décembre")))))))))))</f>
        <v/>
      </c>
      <c r="D9" s="23" t="inlineStr">
        <is>
          <t>Marie Tremblay</t>
        </is>
      </c>
      <c r="E9" s="24" t="n">
        <v>42668</v>
      </c>
      <c r="F9" s="24" t="n">
        <v>42706</v>
      </c>
      <c r="G9" s="25">
        <f>IFERROR(IF(OR(E9="",F9=""),"",IF(F9&gt;=E9,F9-E9,"")),"")</f>
        <v/>
      </c>
      <c r="H9" s="23" t="inlineStr">
        <is>
          <t>Sainte-Julie</t>
        </is>
      </c>
      <c r="I9" s="23" t="inlineStr">
        <is>
          <t>Longueuil</t>
        </is>
      </c>
      <c r="J9" s="23" t="inlineStr">
        <is>
          <t>Québec</t>
        </is>
      </c>
      <c r="K9" s="23" t="inlineStr">
        <is>
          <t>Banque / administration</t>
        </is>
      </c>
      <c r="L9" s="23" t="inlineStr">
        <is>
          <t>Dépôt de documents bancaires et rencontre administrative</t>
        </is>
      </c>
      <c r="M9" s="23" t="inlineStr">
        <is>
          <t>Administration interne</t>
        </is>
      </c>
      <c r="N9" s="23" t="inlineStr">
        <is>
          <t>Autre document</t>
        </is>
      </c>
      <c r="O9" s="23" t="inlineStr">
        <is>
          <t>Non remboursable</t>
        </is>
      </c>
      <c r="P9" s="45">
        <f>IF(O9="","",IFERROR(IF(OR(O9="Personnel",O9="Non remboursable"),0,'Paramètres'!$B$12),0))</f>
        <v/>
      </c>
      <c r="Q9" s="46">
        <f>IF(O9="","",IFERROR(IF(OR(O9="À rembourser",O9="Remboursé"),G9*P9,0),0))</f>
        <v/>
      </c>
      <c r="R9" s="2">
        <f>IF(AND(B9="",D9="",E9="",F9="",H9="",I9="",J9="",K9="",L9="",M9="",N9="",O9=""),"",IF(B9="","Date requise",IF(D9="","Conducteur requis",IF(OR(E9="",F9=""),"Odomètre requis",IF(F9&lt;E9,"Odomètre incohérent",IF(G9=0,"Kilométrage à vérifier",IF(AND(K9&lt;&gt;"Personnel",L9=""),"Motif requis",IF(O9="","Statut requis",IF(AND(K9="Personnel",OR(O9="À rembourser",O9="Remboursé")),"Personnel non remboursable","Conforme")))))))))</f>
        <v/>
      </c>
    </row>
    <row r="10">
      <c r="A10" s="21">
        <f>IF(AND(B10="",D10="",E10="",F10="",H10="",I10="",J10="",K10="",L10="",M10="",N10="",O10=""),"",ROW()-6)</f>
        <v/>
      </c>
      <c r="B10" s="47" t="n">
        <v>46074</v>
      </c>
      <c r="C10" s="2">
        <f>IF(B10="","",IF(MONTH(B10)=1,"janvier",IF(MONTH(B10)=2,"février",IF(MONTH(B10)=3,"mars",IF(MONTH(B10)=4,"avril",IF(MONTH(B10)=5,"mai",IF(MONTH(B10)=6,"juin",IF(MONTH(B10)=7,"juillet",IF(MONTH(B10)=8,"août",IF(MONTH(B10)=9,"septembre",IF(MONTH(B10)=10,"octobre",IF(MONTH(B10)=11,"novembre","décembre")))))))))))</f>
        <v/>
      </c>
      <c r="D10" s="29" t="inlineStr">
        <is>
          <t>Marie Tremblay</t>
        </is>
      </c>
      <c r="E10" s="30" t="n">
        <v>42706</v>
      </c>
      <c r="F10" s="30" t="n">
        <v>42790</v>
      </c>
      <c r="G10" s="25">
        <f>IFERROR(IF(OR(E10="",F10=""),"",IF(F10&gt;=E10,F10-E10,"")),"")</f>
        <v/>
      </c>
      <c r="H10" s="29" t="inlineStr">
        <is>
          <t>Sainte-Julie</t>
        </is>
      </c>
      <c r="I10" s="29" t="inlineStr">
        <is>
          <t>Drummondville</t>
        </is>
      </c>
      <c r="J10" s="29" t="inlineStr">
        <is>
          <t>Québec</t>
        </is>
      </c>
      <c r="K10" s="29" t="inlineStr">
        <is>
          <t>Formation</t>
        </is>
      </c>
      <c r="L10" s="29" t="inlineStr">
        <is>
          <t>Formation en gestion de projets</t>
        </is>
      </c>
      <c r="M10" s="29" t="inlineStr">
        <is>
          <t>Perfectionnement professionnel</t>
        </is>
      </c>
      <c r="N10" s="29" t="inlineStr">
        <is>
          <t>Agenda / calendrier</t>
        </is>
      </c>
      <c r="O10" s="29" t="inlineStr">
        <is>
          <t>À rembourser</t>
        </is>
      </c>
      <c r="P10" s="45">
        <f>IF(O10="","",IFERROR(IF(OR(O10="Personnel",O10="Non remboursable"),0,'Paramètres'!$B$12),0))</f>
        <v/>
      </c>
      <c r="Q10" s="46">
        <f>IF(O10="","",IFERROR(IF(OR(O10="À rembourser",O10="Remboursé"),G10*P10,0),0))</f>
        <v/>
      </c>
      <c r="R10" s="2">
        <f>IF(AND(B10="",D10="",E10="",F10="",H10="",I10="",J10="",K10="",L10="",M10="",N10="",O10=""),"",IF(B10="","Date requise",IF(D10="","Conducteur requis",IF(OR(E10="",F10=""),"Odomètre requis",IF(F10&lt;E10,"Odomètre incohérent",IF(G10=0,"Kilométrage à vérifier",IF(AND(K10&lt;&gt;"Personnel",L10=""),"Motif requis",IF(O10="","Statut requis",IF(AND(K10="Personnel",OR(O10="À rembourser",O10="Remboursé")),"Personnel non remboursable","Conforme")))))))))</f>
        <v/>
      </c>
    </row>
    <row r="11">
      <c r="A11" s="21">
        <f>IF(AND(B11="",D11="",E11="",F11="",H11="",I11="",J11="",K11="",L11="",M11="",N11="",O11=""),"",ROW()-6)</f>
        <v/>
      </c>
      <c r="B11" s="44" t="n">
        <v>46087</v>
      </c>
      <c r="C11" s="2">
        <f>IF(B11="","",IF(MONTH(B11)=1,"janvier",IF(MONTH(B11)=2,"février",IF(MONTH(B11)=3,"mars",IF(MONTH(B11)=4,"avril",IF(MONTH(B11)=5,"mai",IF(MONTH(B11)=6,"juin",IF(MONTH(B11)=7,"juillet",IF(MONTH(B11)=8,"août",IF(MONTH(B11)=9,"septembre",IF(MONTH(B11)=10,"octobre",IF(MONTH(B11)=11,"novembre","décembre")))))))))))</f>
        <v/>
      </c>
      <c r="D11" s="23" t="inlineStr">
        <is>
          <t>Marie Tremblay</t>
        </is>
      </c>
      <c r="E11" s="24" t="n">
        <v>42790</v>
      </c>
      <c r="F11" s="24" t="n">
        <v>42838.5</v>
      </c>
      <c r="G11" s="25">
        <f>IFERROR(IF(OR(E11="",F11=""),"",IF(F11&gt;=E11,F11-E11,"")),"")</f>
        <v/>
      </c>
      <c r="H11" s="23" t="inlineStr">
        <is>
          <t>Sainte-Julie</t>
        </is>
      </c>
      <c r="I11" s="23" t="inlineStr">
        <is>
          <t>Brossard</t>
        </is>
      </c>
      <c r="J11" s="23" t="inlineStr">
        <is>
          <t>Québec</t>
        </is>
      </c>
      <c r="K11" s="23" t="inlineStr">
        <is>
          <t>Fournisseur</t>
        </is>
      </c>
      <c r="L11" s="23" t="inlineStr">
        <is>
          <t>Rencontre pour fournitures de bureau</t>
        </is>
      </c>
      <c r="M11" s="23" t="inlineStr">
        <is>
          <t>Bureau Plus Québec</t>
        </is>
      </c>
      <c r="N11" s="23" t="inlineStr">
        <is>
          <t>Facture client</t>
        </is>
      </c>
      <c r="O11" s="23" t="inlineStr">
        <is>
          <t>À rembourser</t>
        </is>
      </c>
      <c r="P11" s="45">
        <f>IF(O11="","",IFERROR(IF(OR(O11="Personnel",O11="Non remboursable"),0,'Paramètres'!$B$12),0))</f>
        <v/>
      </c>
      <c r="Q11" s="46">
        <f>IF(O11="","",IFERROR(IF(OR(O11="À rembourser",O11="Remboursé"),G11*P11,0),0))</f>
        <v/>
      </c>
      <c r="R11" s="2">
        <f>IF(AND(B11="",D11="",E11="",F11="",H11="",I11="",J11="",K11="",L11="",M11="",N11="",O11=""),"",IF(B11="","Date requise",IF(D11="","Conducteur requis",IF(OR(E11="",F11=""),"Odomètre requis",IF(F11&lt;E11,"Odomètre incohérent",IF(G11=0,"Kilométrage à vérifier",IF(AND(K11&lt;&gt;"Personnel",L11=""),"Motif requis",IF(O11="","Statut requis",IF(AND(K11="Personnel",OR(O11="À rembourser",O11="Remboursé")),"Personnel non remboursable","Conforme")))))))))</f>
        <v/>
      </c>
    </row>
    <row r="12">
      <c r="A12" s="21">
        <f>IF(AND(B12="",D12="",E12="",F12="",H12="",I12="",J12="",K12="",L12="",M12="",N12="",O12=""),"",ROW()-6)</f>
        <v/>
      </c>
      <c r="B12" s="47" t="n">
        <v>46100</v>
      </c>
      <c r="C12" s="2">
        <f>IF(B12="","",IF(MONTH(B12)=1,"janvier",IF(MONTH(B12)=2,"février",IF(MONTH(B12)=3,"mars",IF(MONTH(B12)=4,"avril",IF(MONTH(B12)=5,"mai",IF(MONTH(B12)=6,"juin",IF(MONTH(B12)=7,"juillet",IF(MONTH(B12)=8,"août",IF(MONTH(B12)=9,"septembre",IF(MONTH(B12)=10,"octobre",IF(MONTH(B12)=11,"novembre","décembre")))))))))))</f>
        <v/>
      </c>
      <c r="D12" s="29" t="inlineStr">
        <is>
          <t>Marie Tremblay</t>
        </is>
      </c>
      <c r="E12" s="30" t="n">
        <v>42838.5</v>
      </c>
      <c r="F12" s="30" t="n">
        <v>42874</v>
      </c>
      <c r="G12" s="25">
        <f>IFERROR(IF(OR(E12="",F12=""),"",IF(F12&gt;=E12,F12-E12,"")),"")</f>
        <v/>
      </c>
      <c r="H12" s="29" t="inlineStr">
        <is>
          <t>Sainte-Julie</t>
        </is>
      </c>
      <c r="I12" s="29" t="inlineStr">
        <is>
          <t>Montréal</t>
        </is>
      </c>
      <c r="J12" s="29" t="inlineStr">
        <is>
          <t>Québec</t>
        </is>
      </c>
      <c r="K12" s="29" t="inlineStr">
        <is>
          <t>Réunion interne</t>
        </is>
      </c>
      <c r="L12" s="29" t="inlineStr">
        <is>
          <t>Réunion d’équipe administrative</t>
        </is>
      </c>
      <c r="M12" s="29" t="inlineStr">
        <is>
          <t>Services Tremblay inc.</t>
        </is>
      </c>
      <c r="N12" s="29" t="inlineStr">
        <is>
          <t>Agenda / calendrier</t>
        </is>
      </c>
      <c r="O12" s="29" t="inlineStr">
        <is>
          <t>Remboursé</t>
        </is>
      </c>
      <c r="P12" s="45">
        <f>IF(O12="","",IFERROR(IF(OR(O12="Personnel",O12="Non remboursable"),0,'Paramètres'!$B$12),0))</f>
        <v/>
      </c>
      <c r="Q12" s="46">
        <f>IF(O12="","",IFERROR(IF(OR(O12="À rembourser",O12="Remboursé"),G12*P12,0),0))</f>
        <v/>
      </c>
      <c r="R12" s="2">
        <f>IF(AND(B12="",D12="",E12="",F12="",H12="",I12="",J12="",K12="",L12="",M12="",N12="",O12=""),"",IF(B12="","Date requise",IF(D12="","Conducteur requis",IF(OR(E12="",F12=""),"Odomètre requis",IF(F12&lt;E12,"Odomètre incohérent",IF(G12=0,"Kilométrage à vérifier",IF(AND(K12&lt;&gt;"Personnel",L12=""),"Motif requis",IF(O12="","Statut requis",IF(AND(K12="Personnel",OR(O12="À rembourser",O12="Remboursé")),"Personnel non remboursable","Conforme")))))))))</f>
        <v/>
      </c>
    </row>
    <row r="13">
      <c r="A13" s="21">
        <f>IF(AND(B13="",D13="",E13="",F13="",H13="",I13="",J13="",K13="",L13="",M13="",N13="",O13=""),"",ROW()-6)</f>
        <v/>
      </c>
      <c r="B13" s="44" t="n">
        <v>46114</v>
      </c>
      <c r="C13" s="2">
        <f>IF(B13="","",IF(MONTH(B13)=1,"janvier",IF(MONTH(B13)=2,"février",IF(MONTH(B13)=3,"mars",IF(MONTH(B13)=4,"avril",IF(MONTH(B13)=5,"mai",IF(MONTH(B13)=6,"juin",IF(MONTH(B13)=7,"juillet",IF(MONTH(B13)=8,"août",IF(MONTH(B13)=9,"septembre",IF(MONTH(B13)=10,"octobre",IF(MONTH(B13)=11,"novembre","décembre")))))))))))</f>
        <v/>
      </c>
      <c r="D13" s="23" t="inlineStr">
        <is>
          <t>Marie Tremblay</t>
        </is>
      </c>
      <c r="E13" s="24" t="n">
        <v>42874</v>
      </c>
      <c r="F13" s="24" t="n">
        <v>42902</v>
      </c>
      <c r="G13" s="25">
        <f>IFERROR(IF(OR(E13="",F13=""),"",IF(F13&gt;=E13,F13-E13,"")),"")</f>
        <v/>
      </c>
      <c r="H13" s="23" t="inlineStr">
        <is>
          <t>Sainte-Julie</t>
        </is>
      </c>
      <c r="I13" s="23" t="inlineStr">
        <is>
          <t>Varennes</t>
        </is>
      </c>
      <c r="J13" s="23" t="inlineStr">
        <is>
          <t>Québec</t>
        </is>
      </c>
      <c r="K13" s="23" t="inlineStr">
        <is>
          <t>Livraison</t>
        </is>
      </c>
      <c r="L13" s="23" t="inlineStr">
        <is>
          <t>Livraison de documents signés</t>
        </is>
      </c>
      <c r="M13" s="23" t="inlineStr">
        <is>
          <t>Gestion Nordik inc.</t>
        </is>
      </c>
      <c r="N13" s="23" t="inlineStr">
        <is>
          <t>Relevé de livraison</t>
        </is>
      </c>
      <c r="O13" s="23" t="inlineStr">
        <is>
          <t>À rembourser</t>
        </is>
      </c>
      <c r="P13" s="45">
        <f>IF(O13="","",IFERROR(IF(OR(O13="Personnel",O13="Non remboursable"),0,'Paramètres'!$B$12),0))</f>
        <v/>
      </c>
      <c r="Q13" s="46">
        <f>IF(O13="","",IFERROR(IF(OR(O13="À rembourser",O13="Remboursé"),G13*P13,0),0))</f>
        <v/>
      </c>
      <c r="R13" s="2">
        <f>IF(AND(B13="",D13="",E13="",F13="",H13="",I13="",J13="",K13="",L13="",M13="",N13="",O13=""),"",IF(B13="","Date requise",IF(D13="","Conducteur requis",IF(OR(E13="",F13=""),"Odomètre requis",IF(F13&lt;E13,"Odomètre incohérent",IF(G13=0,"Kilométrage à vérifier",IF(AND(K13&lt;&gt;"Personnel",L13=""),"Motif requis",IF(O13="","Statut requis",IF(AND(K13="Personnel",OR(O13="À rembourser",O13="Remboursé")),"Personnel non remboursable","Conforme")))))))))</f>
        <v/>
      </c>
    </row>
    <row r="14">
      <c r="A14" s="21">
        <f>IF(AND(B14="",D14="",E14="",F14="",H14="",I14="",J14="",K14="",L14="",M14="",N14="",O14=""),"",ROW()-6)</f>
        <v/>
      </c>
      <c r="B14" s="47" t="n">
        <v>46130</v>
      </c>
      <c r="C14" s="2">
        <f>IF(B14="","",IF(MONTH(B14)=1,"janvier",IF(MONTH(B14)=2,"février",IF(MONTH(B14)=3,"mars",IF(MONTH(B14)=4,"avril",IF(MONTH(B14)=5,"mai",IF(MONTH(B14)=6,"juin",IF(MONTH(B14)=7,"juillet",IF(MONTH(B14)=8,"août",IF(MONTH(B14)=9,"septembre",IF(MONTH(B14)=10,"octobre",IF(MONTH(B14)=11,"novembre","décembre")))))))))))</f>
        <v/>
      </c>
      <c r="D14" s="29" t="inlineStr">
        <is>
          <t>Marie Tremblay</t>
        </is>
      </c>
      <c r="E14" s="30" t="n">
        <v>42902</v>
      </c>
      <c r="F14" s="30" t="n">
        <v>42922</v>
      </c>
      <c r="G14" s="25">
        <f>IFERROR(IF(OR(E14="",F14=""),"",IF(F14&gt;=E14,F14-E14,"")),"")</f>
        <v/>
      </c>
      <c r="H14" s="29" t="inlineStr">
        <is>
          <t>Sainte-Julie</t>
        </is>
      </c>
      <c r="I14" s="29" t="inlineStr">
        <is>
          <t>Boucherville</t>
        </is>
      </c>
      <c r="J14" s="29" t="inlineStr">
        <is>
          <t>Québec</t>
        </is>
      </c>
      <c r="K14" s="29" t="inlineStr">
        <is>
          <t>Personnel</t>
        </is>
      </c>
      <c r="L14" s="29" t="inlineStr">
        <is>
          <t>Déplacement personnel</t>
        </is>
      </c>
      <c r="M14" s="29" t="inlineStr"/>
      <c r="N14" s="29" t="inlineStr">
        <is>
          <t>Autre document</t>
        </is>
      </c>
      <c r="O14" s="29" t="inlineStr">
        <is>
          <t>Personnel</t>
        </is>
      </c>
      <c r="P14" s="45">
        <f>IF(O14="","",IFERROR(IF(OR(O14="Personnel",O14="Non remboursable"),0,'Paramètres'!$B$12),0))</f>
        <v/>
      </c>
      <c r="Q14" s="46">
        <f>IF(O14="","",IFERROR(IF(OR(O14="À rembourser",O14="Remboursé"),G14*P14,0),0))</f>
        <v/>
      </c>
      <c r="R14" s="2">
        <f>IF(AND(B14="",D14="",E14="",F14="",H14="",I14="",J14="",K14="",L14="",M14="",N14="",O14=""),"",IF(B14="","Date requise",IF(D14="","Conducteur requis",IF(OR(E14="",F14=""),"Odomètre requis",IF(F14&lt;E14,"Odomètre incohérent",IF(G14=0,"Kilométrage à vérifier",IF(AND(K14&lt;&gt;"Personnel",L14=""),"Motif requis",IF(O14="","Statut requis",IF(AND(K14="Personnel",OR(O14="À rembourser",O14="Remboursé")),"Personnel non remboursable","Conforme")))))))))</f>
        <v/>
      </c>
    </row>
    <row r="15">
      <c r="A15" s="21">
        <f>IF(AND(B15="",D15="",E15="",F15="",H15="",I15="",J15="",K15="",L15="",M15="",N15="",O15=""),"",ROW()-6)</f>
        <v/>
      </c>
      <c r="B15" s="44" t="n">
        <v>46151</v>
      </c>
      <c r="C15" s="2">
        <f>IF(B15="","",IF(MONTH(B15)=1,"janvier",IF(MONTH(B15)=2,"février",IF(MONTH(B15)=3,"mars",IF(MONTH(B15)=4,"avril",IF(MONTH(B15)=5,"mai",IF(MONTH(B15)=6,"juin",IF(MONTH(B15)=7,"juillet",IF(MONTH(B15)=8,"août",IF(MONTH(B15)=9,"septembre",IF(MONTH(B15)=10,"octobre",IF(MONTH(B15)=11,"novembre","décembre")))))))))))</f>
        <v/>
      </c>
      <c r="D15" s="23" t="inlineStr">
        <is>
          <t>Marie Tremblay</t>
        </is>
      </c>
      <c r="E15" s="24" t="n">
        <v>42922</v>
      </c>
      <c r="F15" s="24" t="n">
        <v>42988.5</v>
      </c>
      <c r="G15" s="25">
        <f>IFERROR(IF(OR(E15="",F15=""),"",IF(F15&gt;=E15,F15-E15,"")),"")</f>
        <v/>
      </c>
      <c r="H15" s="23" t="inlineStr">
        <is>
          <t>Sainte-Julie</t>
        </is>
      </c>
      <c r="I15" s="23" t="inlineStr">
        <is>
          <t>Saint-Hyacinthe</t>
        </is>
      </c>
      <c r="J15" s="23" t="inlineStr">
        <is>
          <t>Québec</t>
        </is>
      </c>
      <c r="K15" s="23" t="inlineStr">
        <is>
          <t>Client</t>
        </is>
      </c>
      <c r="L15" s="23" t="inlineStr">
        <is>
          <t>Présentation de proposition de services</t>
        </is>
      </c>
      <c r="M15" s="23" t="inlineStr">
        <is>
          <t>Ferme des Rivières inc.</t>
        </is>
      </c>
      <c r="N15" s="23" t="inlineStr">
        <is>
          <t>Courriel</t>
        </is>
      </c>
      <c r="O15" s="23" t="inlineStr">
        <is>
          <t>À rembourser</t>
        </is>
      </c>
      <c r="P15" s="45">
        <f>IF(O15="","",IFERROR(IF(OR(O15="Personnel",O15="Non remboursable"),0,'Paramètres'!$B$12),0))</f>
        <v/>
      </c>
      <c r="Q15" s="46">
        <f>IF(O15="","",IFERROR(IF(OR(O15="À rembourser",O15="Remboursé"),G15*P15,0),0))</f>
        <v/>
      </c>
      <c r="R15" s="2">
        <f>IF(AND(B15="",D15="",E15="",F15="",H15="",I15="",J15="",K15="",L15="",M15="",N15="",O15=""),"",IF(B15="","Date requise",IF(D15="","Conducteur requis",IF(OR(E15="",F15=""),"Odomètre requis",IF(F15&lt;E15,"Odomètre incohérent",IF(G15=0,"Kilométrage à vérifier",IF(AND(K15&lt;&gt;"Personnel",L15=""),"Motif requis",IF(O15="","Statut requis",IF(AND(K15="Personnel",OR(O15="À rembourser",O15="Remboursé")),"Personnel non remboursable","Conforme")))))))))</f>
        <v/>
      </c>
    </row>
    <row r="16">
      <c r="A16" s="21">
        <f>IF(AND(B16="",D16="",E16="",F16="",H16="",I16="",J16="",K16="",L16="",M16="",N16="",O16=""),"",ROW()-6)</f>
        <v/>
      </c>
      <c r="B16" s="47" t="n">
        <v>46169</v>
      </c>
      <c r="C16" s="2">
        <f>IF(B16="","",IF(MONTH(B16)=1,"janvier",IF(MONTH(B16)=2,"février",IF(MONTH(B16)=3,"mars",IF(MONTH(B16)=4,"avril",IF(MONTH(B16)=5,"mai",IF(MONTH(B16)=6,"juin",IF(MONTH(B16)=7,"juillet",IF(MONTH(B16)=8,"août",IF(MONTH(B16)=9,"septembre",IF(MONTH(B16)=10,"octobre",IF(MONTH(B16)=11,"novembre","décembre")))))))))))</f>
        <v/>
      </c>
      <c r="D16" s="29" t="inlineStr">
        <is>
          <t>Marie Tremblay</t>
        </is>
      </c>
      <c r="E16" s="30" t="n">
        <v>42988.5</v>
      </c>
      <c r="F16" s="30" t="n">
        <v>43026</v>
      </c>
      <c r="G16" s="25">
        <f>IFERROR(IF(OR(E16="",F16=""),"",IF(F16&gt;=E16,F16-E16,"")),"")</f>
        <v/>
      </c>
      <c r="H16" s="29" t="inlineStr">
        <is>
          <t>Sainte-Julie</t>
        </is>
      </c>
      <c r="I16" s="29" t="inlineStr">
        <is>
          <t>Montréal</t>
        </is>
      </c>
      <c r="J16" s="29" t="inlineStr">
        <is>
          <t>Québec</t>
        </is>
      </c>
      <c r="K16" s="29" t="inlineStr">
        <is>
          <t>Client</t>
        </is>
      </c>
      <c r="L16" s="29" t="inlineStr">
        <is>
          <t>Rencontre de suivi trimestriel</t>
        </is>
      </c>
      <c r="M16" s="29" t="inlineStr">
        <is>
          <t>Gestion Nordik inc.</t>
        </is>
      </c>
      <c r="N16" s="29" t="inlineStr">
        <is>
          <t>Agenda / calendrier</t>
        </is>
      </c>
      <c r="O16" s="29" t="inlineStr">
        <is>
          <t>Remboursé</t>
        </is>
      </c>
      <c r="P16" s="45">
        <f>IF(O16="","",IFERROR(IF(OR(O16="Personnel",O16="Non remboursable"),0,'Paramètres'!$B$12),0))</f>
        <v/>
      </c>
      <c r="Q16" s="46">
        <f>IF(O16="","",IFERROR(IF(OR(O16="À rembourser",O16="Remboursé"),G16*P16,0),0))</f>
        <v/>
      </c>
      <c r="R16" s="2">
        <f>IF(AND(B16="",D16="",E16="",F16="",H16="",I16="",J16="",K16="",L16="",M16="",N16="",O16=""),"",IF(B16="","Date requise",IF(D16="","Conducteur requis",IF(OR(E16="",F16=""),"Odomètre requis",IF(F16&lt;E16,"Odomètre incohérent",IF(G16=0,"Kilométrage à vérifier",IF(AND(K16&lt;&gt;"Personnel",L16=""),"Motif requis",IF(O16="","Statut requis",IF(AND(K16="Personnel",OR(O16="À rembourser",O16="Remboursé")),"Personnel non remboursable","Conforme")))))))))</f>
        <v/>
      </c>
    </row>
    <row r="17">
      <c r="A17" s="21">
        <f>IF(AND(B17="",D17="",E17="",F17="",H17="",I17="",J17="",K17="",L17="",M17="",N17="",O17=""),"",ROW()-6)</f>
        <v/>
      </c>
      <c r="B17" s="44" t="n"/>
      <c r="C17" s="2">
        <f>IF(B17="","",IF(MONTH(B17)=1,"janvier",IF(MONTH(B17)=2,"février",IF(MONTH(B17)=3,"mars",IF(MONTH(B17)=4,"avril",IF(MONTH(B17)=5,"mai",IF(MONTH(B17)=6,"juin",IF(MONTH(B17)=7,"juillet",IF(MONTH(B17)=8,"août",IF(MONTH(B17)=9,"septembre",IF(MONTH(B17)=10,"octobre",IF(MONTH(B17)=11,"novembre","décembre")))))))))))</f>
        <v/>
      </c>
      <c r="D17" s="23" t="n"/>
      <c r="E17" s="24" t="n"/>
      <c r="F17" s="24" t="n"/>
      <c r="G17" s="25">
        <f>IFERROR(IF(OR(E17="",F17=""),"",IF(F17&gt;=E17,F17-E17,"")),"")</f>
        <v/>
      </c>
      <c r="H17" s="23" t="n"/>
      <c r="I17" s="23" t="n"/>
      <c r="J17" s="23" t="n"/>
      <c r="K17" s="23" t="n"/>
      <c r="L17" s="23" t="n"/>
      <c r="M17" s="23" t="n"/>
      <c r="N17" s="23" t="n"/>
      <c r="O17" s="23" t="n"/>
      <c r="P17" s="45">
        <f>IF(O17="","",IFERROR(IF(OR(O17="Personnel",O17="Non remboursable"),0,'Paramètres'!$B$12),0))</f>
        <v/>
      </c>
      <c r="Q17" s="46">
        <f>IF(O17="","",IFERROR(IF(OR(O17="À rembourser",O17="Remboursé"),G17*P17,0),0))</f>
        <v/>
      </c>
      <c r="R17" s="2">
        <f>IF(AND(B17="",D17="",E17="",F17="",H17="",I17="",J17="",K17="",L17="",M17="",N17="",O17=""),"",IF(B17="","Date requise",IF(D17="","Conducteur requis",IF(OR(E17="",F17=""),"Odomètre requis",IF(F17&lt;E17,"Odomètre incohérent",IF(G17=0,"Kilométrage à vérifier",IF(AND(K17&lt;&gt;"Personnel",L17=""),"Motif requis",IF(O17="","Statut requis",IF(AND(K17="Personnel",OR(O17="À rembourser",O17="Remboursé")),"Personnel non remboursable","Conforme")))))))))</f>
        <v/>
      </c>
    </row>
    <row r="18">
      <c r="A18" s="21">
        <f>IF(AND(B18="",D18="",E18="",F18="",H18="",I18="",J18="",K18="",L18="",M18="",N18="",O18=""),"",ROW()-6)</f>
        <v/>
      </c>
      <c r="B18" s="47" t="n"/>
      <c r="C18" s="2">
        <f>IF(B18="","",IF(MONTH(B18)=1,"janvier",IF(MONTH(B18)=2,"février",IF(MONTH(B18)=3,"mars",IF(MONTH(B18)=4,"avril",IF(MONTH(B18)=5,"mai",IF(MONTH(B18)=6,"juin",IF(MONTH(B18)=7,"juillet",IF(MONTH(B18)=8,"août",IF(MONTH(B18)=9,"septembre",IF(MONTH(B18)=10,"octobre",IF(MONTH(B18)=11,"novembre","décembre")))))))))))</f>
        <v/>
      </c>
      <c r="D18" s="29" t="n"/>
      <c r="E18" s="30" t="n"/>
      <c r="F18" s="30" t="n"/>
      <c r="G18" s="25">
        <f>IFERROR(IF(OR(E18="",F18=""),"",IF(F18&gt;=E18,F18-E18,"")),"")</f>
        <v/>
      </c>
      <c r="H18" s="29" t="n"/>
      <c r="I18" s="29" t="n"/>
      <c r="J18" s="29" t="n"/>
      <c r="K18" s="29" t="n"/>
      <c r="L18" s="29" t="n"/>
      <c r="M18" s="29" t="n"/>
      <c r="N18" s="29" t="n"/>
      <c r="O18" s="29" t="n"/>
      <c r="P18" s="45">
        <f>IF(O18="","",IFERROR(IF(OR(O18="Personnel",O18="Non remboursable"),0,'Paramètres'!$B$12),0))</f>
        <v/>
      </c>
      <c r="Q18" s="46">
        <f>IF(O18="","",IFERROR(IF(OR(O18="À rembourser",O18="Remboursé"),G18*P18,0),0))</f>
        <v/>
      </c>
      <c r="R18" s="2">
        <f>IF(AND(B18="",D18="",E18="",F18="",H18="",I18="",J18="",K18="",L18="",M18="",N18="",O18=""),"",IF(B18="","Date requise",IF(D18="","Conducteur requis",IF(OR(E18="",F18=""),"Odomètre requis",IF(F18&lt;E18,"Odomètre incohérent",IF(G18=0,"Kilométrage à vérifier",IF(AND(K18&lt;&gt;"Personnel",L18=""),"Motif requis",IF(O18="","Statut requis",IF(AND(K18="Personnel",OR(O18="À rembourser",O18="Remboursé")),"Personnel non remboursable","Conforme")))))))))</f>
        <v/>
      </c>
    </row>
    <row r="19">
      <c r="A19" s="21">
        <f>IF(AND(B19="",D19="",E19="",F19="",H19="",I19="",J19="",K19="",L19="",M19="",N19="",O19=""),"",ROW()-6)</f>
        <v/>
      </c>
      <c r="B19" s="44" t="n"/>
      <c r="C19" s="2">
        <f>IF(B19="","",IF(MONTH(B19)=1,"janvier",IF(MONTH(B19)=2,"février",IF(MONTH(B19)=3,"mars",IF(MONTH(B19)=4,"avril",IF(MONTH(B19)=5,"mai",IF(MONTH(B19)=6,"juin",IF(MONTH(B19)=7,"juillet",IF(MONTH(B19)=8,"août",IF(MONTH(B19)=9,"septembre",IF(MONTH(B19)=10,"octobre",IF(MONTH(B19)=11,"novembre","décembre")))))))))))</f>
        <v/>
      </c>
      <c r="D19" s="23" t="n"/>
      <c r="E19" s="24" t="n"/>
      <c r="F19" s="24" t="n"/>
      <c r="G19" s="25">
        <f>IFERROR(IF(OR(E19="",F19=""),"",IF(F19&gt;=E19,F19-E19,"")),"")</f>
        <v/>
      </c>
      <c r="H19" s="23" t="n"/>
      <c r="I19" s="23" t="n"/>
      <c r="J19" s="23" t="n"/>
      <c r="K19" s="23" t="n"/>
      <c r="L19" s="23" t="n"/>
      <c r="M19" s="23" t="n"/>
      <c r="N19" s="23" t="n"/>
      <c r="O19" s="23" t="n"/>
      <c r="P19" s="45">
        <f>IF(O19="","",IFERROR(IF(OR(O19="Personnel",O19="Non remboursable"),0,'Paramètres'!$B$12),0))</f>
        <v/>
      </c>
      <c r="Q19" s="46">
        <f>IF(O19="","",IFERROR(IF(OR(O19="À rembourser",O19="Remboursé"),G19*P19,0),0))</f>
        <v/>
      </c>
      <c r="R19" s="2">
        <f>IF(AND(B19="",D19="",E19="",F19="",H19="",I19="",J19="",K19="",L19="",M19="",N19="",O19=""),"",IF(B19="","Date requise",IF(D19="","Conducteur requis",IF(OR(E19="",F19=""),"Odomètre requis",IF(F19&lt;E19,"Odomètre incohérent",IF(G19=0,"Kilométrage à vérifier",IF(AND(K19&lt;&gt;"Personnel",L19=""),"Motif requis",IF(O19="","Statut requis",IF(AND(K19="Personnel",OR(O19="À rembourser",O19="Remboursé")),"Personnel non remboursable","Conforme")))))))))</f>
        <v/>
      </c>
    </row>
    <row r="20">
      <c r="A20" s="21">
        <f>IF(AND(B20="",D20="",E20="",F20="",H20="",I20="",J20="",K20="",L20="",M20="",N20="",O20=""),"",ROW()-6)</f>
        <v/>
      </c>
      <c r="B20" s="47" t="n"/>
      <c r="C20" s="2">
        <f>IF(B20="","",IF(MONTH(B20)=1,"janvier",IF(MONTH(B20)=2,"février",IF(MONTH(B20)=3,"mars",IF(MONTH(B20)=4,"avril",IF(MONTH(B20)=5,"mai",IF(MONTH(B20)=6,"juin",IF(MONTH(B20)=7,"juillet",IF(MONTH(B20)=8,"août",IF(MONTH(B20)=9,"septembre",IF(MONTH(B20)=10,"octobre",IF(MONTH(B20)=11,"novembre","décembre")))))))))))</f>
        <v/>
      </c>
      <c r="D20" s="29" t="n"/>
      <c r="E20" s="30" t="n"/>
      <c r="F20" s="30" t="n"/>
      <c r="G20" s="25">
        <f>IFERROR(IF(OR(E20="",F20=""),"",IF(F20&gt;=E20,F20-E20,"")),"")</f>
        <v/>
      </c>
      <c r="H20" s="29" t="n"/>
      <c r="I20" s="29" t="n"/>
      <c r="J20" s="29" t="n"/>
      <c r="K20" s="29" t="n"/>
      <c r="L20" s="29" t="n"/>
      <c r="M20" s="29" t="n"/>
      <c r="N20" s="29" t="n"/>
      <c r="O20" s="29" t="n"/>
      <c r="P20" s="45">
        <f>IF(O20="","",IFERROR(IF(OR(O20="Personnel",O20="Non remboursable"),0,'Paramètres'!$B$12),0))</f>
        <v/>
      </c>
      <c r="Q20" s="46">
        <f>IF(O20="","",IFERROR(IF(OR(O20="À rembourser",O20="Remboursé"),G20*P20,0),0))</f>
        <v/>
      </c>
      <c r="R20" s="2">
        <f>IF(AND(B20="",D20="",E20="",F20="",H20="",I20="",J20="",K20="",L20="",M20="",N20="",O20=""),"",IF(B20="","Date requise",IF(D20="","Conducteur requis",IF(OR(E20="",F20=""),"Odomètre requis",IF(F20&lt;E20,"Odomètre incohérent",IF(G20=0,"Kilométrage à vérifier",IF(AND(K20&lt;&gt;"Personnel",L20=""),"Motif requis",IF(O20="","Statut requis",IF(AND(K20="Personnel",OR(O20="À rembourser",O20="Remboursé")),"Personnel non remboursable","Conforme")))))))))</f>
        <v/>
      </c>
    </row>
    <row r="21">
      <c r="A21" s="21">
        <f>IF(AND(B21="",D21="",E21="",F21="",H21="",I21="",J21="",K21="",L21="",M21="",N21="",O21=""),"",ROW()-6)</f>
        <v/>
      </c>
      <c r="B21" s="44" t="n"/>
      <c r="C21" s="2">
        <f>IF(B21="","",IF(MONTH(B21)=1,"janvier",IF(MONTH(B21)=2,"février",IF(MONTH(B21)=3,"mars",IF(MONTH(B21)=4,"avril",IF(MONTH(B21)=5,"mai",IF(MONTH(B21)=6,"juin",IF(MONTH(B21)=7,"juillet",IF(MONTH(B21)=8,"août",IF(MONTH(B21)=9,"septembre",IF(MONTH(B21)=10,"octobre",IF(MONTH(B21)=11,"novembre","décembre")))))))))))</f>
        <v/>
      </c>
      <c r="D21" s="23" t="n"/>
      <c r="E21" s="24" t="n"/>
      <c r="F21" s="24" t="n"/>
      <c r="G21" s="25">
        <f>IFERROR(IF(OR(E21="",F21=""),"",IF(F21&gt;=E21,F21-E21,"")),"")</f>
        <v/>
      </c>
      <c r="H21" s="23" t="n"/>
      <c r="I21" s="23" t="n"/>
      <c r="J21" s="23" t="n"/>
      <c r="K21" s="23" t="n"/>
      <c r="L21" s="23" t="n"/>
      <c r="M21" s="23" t="n"/>
      <c r="N21" s="23" t="n"/>
      <c r="O21" s="23" t="n"/>
      <c r="P21" s="45">
        <f>IF(O21="","",IFERROR(IF(OR(O21="Personnel",O21="Non remboursable"),0,'Paramètres'!$B$12),0))</f>
        <v/>
      </c>
      <c r="Q21" s="46">
        <f>IF(O21="","",IFERROR(IF(OR(O21="À rembourser",O21="Remboursé"),G21*P21,0),0))</f>
        <v/>
      </c>
      <c r="R21" s="2">
        <f>IF(AND(B21="",D21="",E21="",F21="",H21="",I21="",J21="",K21="",L21="",M21="",N21="",O21=""),"",IF(B21="","Date requise",IF(D21="","Conducteur requis",IF(OR(E21="",F21=""),"Odomètre requis",IF(F21&lt;E21,"Odomètre incohérent",IF(G21=0,"Kilométrage à vérifier",IF(AND(K21&lt;&gt;"Personnel",L21=""),"Motif requis",IF(O21="","Statut requis",IF(AND(K21="Personnel",OR(O21="À rembourser",O21="Remboursé")),"Personnel non remboursable","Conforme")))))))))</f>
        <v/>
      </c>
    </row>
    <row r="22">
      <c r="A22" s="21">
        <f>IF(AND(B22="",D22="",E22="",F22="",H22="",I22="",J22="",K22="",L22="",M22="",N22="",O22=""),"",ROW()-6)</f>
        <v/>
      </c>
      <c r="B22" s="47" t="n"/>
      <c r="C22" s="2">
        <f>IF(B22="","",IF(MONTH(B22)=1,"janvier",IF(MONTH(B22)=2,"février",IF(MONTH(B22)=3,"mars",IF(MONTH(B22)=4,"avril",IF(MONTH(B22)=5,"mai",IF(MONTH(B22)=6,"juin",IF(MONTH(B22)=7,"juillet",IF(MONTH(B22)=8,"août",IF(MONTH(B22)=9,"septembre",IF(MONTH(B22)=10,"octobre",IF(MONTH(B22)=11,"novembre","décembre")))))))))))</f>
        <v/>
      </c>
      <c r="D22" s="29" t="n"/>
      <c r="E22" s="30" t="n"/>
      <c r="F22" s="30" t="n"/>
      <c r="G22" s="25">
        <f>IFERROR(IF(OR(E22="",F22=""),"",IF(F22&gt;=E22,F22-E22,"")),"")</f>
        <v/>
      </c>
      <c r="H22" s="29" t="n"/>
      <c r="I22" s="29" t="n"/>
      <c r="J22" s="29" t="n"/>
      <c r="K22" s="29" t="n"/>
      <c r="L22" s="29" t="n"/>
      <c r="M22" s="29" t="n"/>
      <c r="N22" s="29" t="n"/>
      <c r="O22" s="29" t="n"/>
      <c r="P22" s="45">
        <f>IF(O22="","",IFERROR(IF(OR(O22="Personnel",O22="Non remboursable"),0,'Paramètres'!$B$12),0))</f>
        <v/>
      </c>
      <c r="Q22" s="46">
        <f>IF(O22="","",IFERROR(IF(OR(O22="À rembourser",O22="Remboursé"),G22*P22,0),0))</f>
        <v/>
      </c>
      <c r="R22" s="2">
        <f>IF(AND(B22="",D22="",E22="",F22="",H22="",I22="",J22="",K22="",L22="",M22="",N22="",O22=""),"",IF(B22="","Date requise",IF(D22="","Conducteur requis",IF(OR(E22="",F22=""),"Odomètre requis",IF(F22&lt;E22,"Odomètre incohérent",IF(G22=0,"Kilométrage à vérifier",IF(AND(K22&lt;&gt;"Personnel",L22=""),"Motif requis",IF(O22="","Statut requis",IF(AND(K22="Personnel",OR(O22="À rembourser",O22="Remboursé")),"Personnel non remboursable","Conforme")))))))))</f>
        <v/>
      </c>
    </row>
    <row r="23">
      <c r="A23" s="21">
        <f>IF(AND(B23="",D23="",E23="",F23="",H23="",I23="",J23="",K23="",L23="",M23="",N23="",O23=""),"",ROW()-6)</f>
        <v/>
      </c>
      <c r="B23" s="44" t="n"/>
      <c r="C23" s="2">
        <f>IF(B23="","",IF(MONTH(B23)=1,"janvier",IF(MONTH(B23)=2,"février",IF(MONTH(B23)=3,"mars",IF(MONTH(B23)=4,"avril",IF(MONTH(B23)=5,"mai",IF(MONTH(B23)=6,"juin",IF(MONTH(B23)=7,"juillet",IF(MONTH(B23)=8,"août",IF(MONTH(B23)=9,"septembre",IF(MONTH(B23)=10,"octobre",IF(MONTH(B23)=11,"novembre","décembre")))))))))))</f>
        <v/>
      </c>
      <c r="D23" s="23" t="n"/>
      <c r="E23" s="24" t="n"/>
      <c r="F23" s="24" t="n"/>
      <c r="G23" s="25">
        <f>IFERROR(IF(OR(E23="",F23=""),"",IF(F23&gt;=E23,F23-E23,"")),"")</f>
        <v/>
      </c>
      <c r="H23" s="23" t="n"/>
      <c r="I23" s="23" t="n"/>
      <c r="J23" s="23" t="n"/>
      <c r="K23" s="23" t="n"/>
      <c r="L23" s="23" t="n"/>
      <c r="M23" s="23" t="n"/>
      <c r="N23" s="23" t="n"/>
      <c r="O23" s="23" t="n"/>
      <c r="P23" s="45">
        <f>IF(O23="","",IFERROR(IF(OR(O23="Personnel",O23="Non remboursable"),0,'Paramètres'!$B$12),0))</f>
        <v/>
      </c>
      <c r="Q23" s="46">
        <f>IF(O23="","",IFERROR(IF(OR(O23="À rembourser",O23="Remboursé"),G23*P23,0),0))</f>
        <v/>
      </c>
      <c r="R23" s="2">
        <f>IF(AND(B23="",D23="",E23="",F23="",H23="",I23="",J23="",K23="",L23="",M23="",N23="",O23=""),"",IF(B23="","Date requise",IF(D23="","Conducteur requis",IF(OR(E23="",F23=""),"Odomètre requis",IF(F23&lt;E23,"Odomètre incohérent",IF(G23=0,"Kilométrage à vérifier",IF(AND(K23&lt;&gt;"Personnel",L23=""),"Motif requis",IF(O23="","Statut requis",IF(AND(K23="Personnel",OR(O23="À rembourser",O23="Remboursé")),"Personnel non remboursable","Conforme")))))))))</f>
        <v/>
      </c>
    </row>
    <row r="24">
      <c r="A24" s="21">
        <f>IF(AND(B24="",D24="",E24="",F24="",H24="",I24="",J24="",K24="",L24="",M24="",N24="",O24=""),"",ROW()-6)</f>
        <v/>
      </c>
      <c r="B24" s="47" t="n"/>
      <c r="C24" s="2">
        <f>IF(B24="","",IF(MONTH(B24)=1,"janvier",IF(MONTH(B24)=2,"février",IF(MONTH(B24)=3,"mars",IF(MONTH(B24)=4,"avril",IF(MONTH(B24)=5,"mai",IF(MONTH(B24)=6,"juin",IF(MONTH(B24)=7,"juillet",IF(MONTH(B24)=8,"août",IF(MONTH(B24)=9,"septembre",IF(MONTH(B24)=10,"octobre",IF(MONTH(B24)=11,"novembre","décembre")))))))))))</f>
        <v/>
      </c>
      <c r="D24" s="29" t="n"/>
      <c r="E24" s="30" t="n"/>
      <c r="F24" s="30" t="n"/>
      <c r="G24" s="25">
        <f>IFERROR(IF(OR(E24="",F24=""),"",IF(F24&gt;=E24,F24-E24,"")),"")</f>
        <v/>
      </c>
      <c r="H24" s="29" t="n"/>
      <c r="I24" s="29" t="n"/>
      <c r="J24" s="29" t="n"/>
      <c r="K24" s="29" t="n"/>
      <c r="L24" s="29" t="n"/>
      <c r="M24" s="29" t="n"/>
      <c r="N24" s="29" t="n"/>
      <c r="O24" s="29" t="n"/>
      <c r="P24" s="45">
        <f>IF(O24="","",IFERROR(IF(OR(O24="Personnel",O24="Non remboursable"),0,'Paramètres'!$B$12),0))</f>
        <v/>
      </c>
      <c r="Q24" s="46">
        <f>IF(O24="","",IFERROR(IF(OR(O24="À rembourser",O24="Remboursé"),G24*P24,0),0))</f>
        <v/>
      </c>
      <c r="R24" s="2">
        <f>IF(AND(B24="",D24="",E24="",F24="",H24="",I24="",J24="",K24="",L24="",M24="",N24="",O24=""),"",IF(B24="","Date requise",IF(D24="","Conducteur requis",IF(OR(E24="",F24=""),"Odomètre requis",IF(F24&lt;E24,"Odomètre incohérent",IF(G24=0,"Kilométrage à vérifier",IF(AND(K24&lt;&gt;"Personnel",L24=""),"Motif requis",IF(O24="","Statut requis",IF(AND(K24="Personnel",OR(O24="À rembourser",O24="Remboursé")),"Personnel non remboursable","Conforme")))))))))</f>
        <v/>
      </c>
    </row>
    <row r="25">
      <c r="A25" s="21">
        <f>IF(AND(B25="",D25="",E25="",F25="",H25="",I25="",J25="",K25="",L25="",M25="",N25="",O25=""),"",ROW()-6)</f>
        <v/>
      </c>
      <c r="B25" s="44" t="n"/>
      <c r="C25" s="2">
        <f>IF(B25="","",IF(MONTH(B25)=1,"janvier",IF(MONTH(B25)=2,"février",IF(MONTH(B25)=3,"mars",IF(MONTH(B25)=4,"avril",IF(MONTH(B25)=5,"mai",IF(MONTH(B25)=6,"juin",IF(MONTH(B25)=7,"juillet",IF(MONTH(B25)=8,"août",IF(MONTH(B25)=9,"septembre",IF(MONTH(B25)=10,"octobre",IF(MONTH(B25)=11,"novembre","décembre")))))))))))</f>
        <v/>
      </c>
      <c r="D25" s="23" t="n"/>
      <c r="E25" s="24" t="n"/>
      <c r="F25" s="24" t="n"/>
      <c r="G25" s="25">
        <f>IFERROR(IF(OR(E25="",F25=""),"",IF(F25&gt;=E25,F25-E25,"")),"")</f>
        <v/>
      </c>
      <c r="H25" s="23" t="n"/>
      <c r="I25" s="23" t="n"/>
      <c r="J25" s="23" t="n"/>
      <c r="K25" s="23" t="n"/>
      <c r="L25" s="23" t="n"/>
      <c r="M25" s="23" t="n"/>
      <c r="N25" s="23" t="n"/>
      <c r="O25" s="23" t="n"/>
      <c r="P25" s="45">
        <f>IF(O25="","",IFERROR(IF(OR(O25="Personnel",O25="Non remboursable"),0,'Paramètres'!$B$12),0))</f>
        <v/>
      </c>
      <c r="Q25" s="46">
        <f>IF(O25="","",IFERROR(IF(OR(O25="À rembourser",O25="Remboursé"),G25*P25,0),0))</f>
        <v/>
      </c>
      <c r="R25" s="2">
        <f>IF(AND(B25="",D25="",E25="",F25="",H25="",I25="",J25="",K25="",L25="",M25="",N25="",O25=""),"",IF(B25="","Date requise",IF(D25="","Conducteur requis",IF(OR(E25="",F25=""),"Odomètre requis",IF(F25&lt;E25,"Odomètre incohérent",IF(G25=0,"Kilométrage à vérifier",IF(AND(K25&lt;&gt;"Personnel",L25=""),"Motif requis",IF(O25="","Statut requis",IF(AND(K25="Personnel",OR(O25="À rembourser",O25="Remboursé")),"Personnel non remboursable","Conforme")))))))))</f>
        <v/>
      </c>
    </row>
    <row r="26">
      <c r="A26" s="21">
        <f>IF(AND(B26="",D26="",E26="",F26="",H26="",I26="",J26="",K26="",L26="",M26="",N26="",O26=""),"",ROW()-6)</f>
        <v/>
      </c>
      <c r="B26" s="47" t="n"/>
      <c r="C26" s="2">
        <f>IF(B26="","",IF(MONTH(B26)=1,"janvier",IF(MONTH(B26)=2,"février",IF(MONTH(B26)=3,"mars",IF(MONTH(B26)=4,"avril",IF(MONTH(B26)=5,"mai",IF(MONTH(B26)=6,"juin",IF(MONTH(B26)=7,"juillet",IF(MONTH(B26)=8,"août",IF(MONTH(B26)=9,"septembre",IF(MONTH(B26)=10,"octobre",IF(MONTH(B26)=11,"novembre","décembre")))))))))))</f>
        <v/>
      </c>
      <c r="D26" s="29" t="n"/>
      <c r="E26" s="30" t="n"/>
      <c r="F26" s="30" t="n"/>
      <c r="G26" s="25">
        <f>IFERROR(IF(OR(E26="",F26=""),"",IF(F26&gt;=E26,F26-E26,"")),"")</f>
        <v/>
      </c>
      <c r="H26" s="29" t="n"/>
      <c r="I26" s="29" t="n"/>
      <c r="J26" s="29" t="n"/>
      <c r="K26" s="29" t="n"/>
      <c r="L26" s="29" t="n"/>
      <c r="M26" s="29" t="n"/>
      <c r="N26" s="29" t="n"/>
      <c r="O26" s="29" t="n"/>
      <c r="P26" s="45">
        <f>IF(O26="","",IFERROR(IF(OR(O26="Personnel",O26="Non remboursable"),0,'Paramètres'!$B$12),0))</f>
        <v/>
      </c>
      <c r="Q26" s="46">
        <f>IF(O26="","",IFERROR(IF(OR(O26="À rembourser",O26="Remboursé"),G26*P26,0),0))</f>
        <v/>
      </c>
      <c r="R26" s="2">
        <f>IF(AND(B26="",D26="",E26="",F26="",H26="",I26="",J26="",K26="",L26="",M26="",N26="",O26=""),"",IF(B26="","Date requise",IF(D26="","Conducteur requis",IF(OR(E26="",F26=""),"Odomètre requis",IF(F26&lt;E26,"Odomètre incohérent",IF(G26=0,"Kilométrage à vérifier",IF(AND(K26&lt;&gt;"Personnel",L26=""),"Motif requis",IF(O26="","Statut requis",IF(AND(K26="Personnel",OR(O26="À rembourser",O26="Remboursé")),"Personnel non remboursable","Conforme")))))))))</f>
        <v/>
      </c>
    </row>
    <row r="27">
      <c r="A27" s="21">
        <f>IF(AND(B27="",D27="",E27="",F27="",H27="",I27="",J27="",K27="",L27="",M27="",N27="",O27=""),"",ROW()-6)</f>
        <v/>
      </c>
      <c r="B27" s="44" t="n"/>
      <c r="C27" s="2">
        <f>IF(B27="","",IF(MONTH(B27)=1,"janvier",IF(MONTH(B27)=2,"février",IF(MONTH(B27)=3,"mars",IF(MONTH(B27)=4,"avril",IF(MONTH(B27)=5,"mai",IF(MONTH(B27)=6,"juin",IF(MONTH(B27)=7,"juillet",IF(MONTH(B27)=8,"août",IF(MONTH(B27)=9,"septembre",IF(MONTH(B27)=10,"octobre",IF(MONTH(B27)=11,"novembre","décembre")))))))))))</f>
        <v/>
      </c>
      <c r="D27" s="23" t="n"/>
      <c r="E27" s="24" t="n"/>
      <c r="F27" s="24" t="n"/>
      <c r="G27" s="25">
        <f>IFERROR(IF(OR(E27="",F27=""),"",IF(F27&gt;=E27,F27-E27,"")),"")</f>
        <v/>
      </c>
      <c r="H27" s="23" t="n"/>
      <c r="I27" s="23" t="n"/>
      <c r="J27" s="23" t="n"/>
      <c r="K27" s="23" t="n"/>
      <c r="L27" s="23" t="n"/>
      <c r="M27" s="23" t="n"/>
      <c r="N27" s="23" t="n"/>
      <c r="O27" s="23" t="n"/>
      <c r="P27" s="45">
        <f>IF(O27="","",IFERROR(IF(OR(O27="Personnel",O27="Non remboursable"),0,'Paramètres'!$B$12),0))</f>
        <v/>
      </c>
      <c r="Q27" s="46">
        <f>IF(O27="","",IFERROR(IF(OR(O27="À rembourser",O27="Remboursé"),G27*P27,0),0))</f>
        <v/>
      </c>
      <c r="R27" s="2">
        <f>IF(AND(B27="",D27="",E27="",F27="",H27="",I27="",J27="",K27="",L27="",M27="",N27="",O27=""),"",IF(B27="","Date requise",IF(D27="","Conducteur requis",IF(OR(E27="",F27=""),"Odomètre requis",IF(F27&lt;E27,"Odomètre incohérent",IF(G27=0,"Kilométrage à vérifier",IF(AND(K27&lt;&gt;"Personnel",L27=""),"Motif requis",IF(O27="","Statut requis",IF(AND(K27="Personnel",OR(O27="À rembourser",O27="Remboursé")),"Personnel non remboursable","Conforme")))))))))</f>
        <v/>
      </c>
    </row>
    <row r="28">
      <c r="A28" s="21">
        <f>IF(AND(B28="",D28="",E28="",F28="",H28="",I28="",J28="",K28="",L28="",M28="",N28="",O28=""),"",ROW()-6)</f>
        <v/>
      </c>
      <c r="B28" s="47" t="n"/>
      <c r="C28" s="2">
        <f>IF(B28="","",IF(MONTH(B28)=1,"janvier",IF(MONTH(B28)=2,"février",IF(MONTH(B28)=3,"mars",IF(MONTH(B28)=4,"avril",IF(MONTH(B28)=5,"mai",IF(MONTH(B28)=6,"juin",IF(MONTH(B28)=7,"juillet",IF(MONTH(B28)=8,"août",IF(MONTH(B28)=9,"septembre",IF(MONTH(B28)=10,"octobre",IF(MONTH(B28)=11,"novembre","décembre")))))))))))</f>
        <v/>
      </c>
      <c r="D28" s="29" t="n"/>
      <c r="E28" s="30" t="n"/>
      <c r="F28" s="30" t="n"/>
      <c r="G28" s="25">
        <f>IFERROR(IF(OR(E28="",F28=""),"",IF(F28&gt;=E28,F28-E28,"")),"")</f>
        <v/>
      </c>
      <c r="H28" s="29" t="n"/>
      <c r="I28" s="29" t="n"/>
      <c r="J28" s="29" t="n"/>
      <c r="K28" s="29" t="n"/>
      <c r="L28" s="29" t="n"/>
      <c r="M28" s="29" t="n"/>
      <c r="N28" s="29" t="n"/>
      <c r="O28" s="29" t="n"/>
      <c r="P28" s="45">
        <f>IF(O28="","",IFERROR(IF(OR(O28="Personnel",O28="Non remboursable"),0,'Paramètres'!$B$12),0))</f>
        <v/>
      </c>
      <c r="Q28" s="46">
        <f>IF(O28="","",IFERROR(IF(OR(O28="À rembourser",O28="Remboursé"),G28*P28,0),0))</f>
        <v/>
      </c>
      <c r="R28" s="2">
        <f>IF(AND(B28="",D28="",E28="",F28="",H28="",I28="",J28="",K28="",L28="",M28="",N28="",O28=""),"",IF(B28="","Date requise",IF(D28="","Conducteur requis",IF(OR(E28="",F28=""),"Odomètre requis",IF(F28&lt;E28,"Odomètre incohérent",IF(G28=0,"Kilométrage à vérifier",IF(AND(K28&lt;&gt;"Personnel",L28=""),"Motif requis",IF(O28="","Statut requis",IF(AND(K28="Personnel",OR(O28="À rembourser",O28="Remboursé")),"Personnel non remboursable","Conforme")))))))))</f>
        <v/>
      </c>
    </row>
    <row r="29">
      <c r="A29" s="21">
        <f>IF(AND(B29="",D29="",E29="",F29="",H29="",I29="",J29="",K29="",L29="",M29="",N29="",O29=""),"",ROW()-6)</f>
        <v/>
      </c>
      <c r="B29" s="44" t="n"/>
      <c r="C29" s="2">
        <f>IF(B29="","",IF(MONTH(B29)=1,"janvier",IF(MONTH(B29)=2,"février",IF(MONTH(B29)=3,"mars",IF(MONTH(B29)=4,"avril",IF(MONTH(B29)=5,"mai",IF(MONTH(B29)=6,"juin",IF(MONTH(B29)=7,"juillet",IF(MONTH(B29)=8,"août",IF(MONTH(B29)=9,"septembre",IF(MONTH(B29)=10,"octobre",IF(MONTH(B29)=11,"novembre","décembre")))))))))))</f>
        <v/>
      </c>
      <c r="D29" s="23" t="n"/>
      <c r="E29" s="24" t="n"/>
      <c r="F29" s="24" t="n"/>
      <c r="G29" s="25">
        <f>IFERROR(IF(OR(E29="",F29=""),"",IF(F29&gt;=E29,F29-E29,"")),"")</f>
        <v/>
      </c>
      <c r="H29" s="23" t="n"/>
      <c r="I29" s="23" t="n"/>
      <c r="J29" s="23" t="n"/>
      <c r="K29" s="23" t="n"/>
      <c r="L29" s="23" t="n"/>
      <c r="M29" s="23" t="n"/>
      <c r="N29" s="23" t="n"/>
      <c r="O29" s="23" t="n"/>
      <c r="P29" s="45">
        <f>IF(O29="","",IFERROR(IF(OR(O29="Personnel",O29="Non remboursable"),0,'Paramètres'!$B$12),0))</f>
        <v/>
      </c>
      <c r="Q29" s="46">
        <f>IF(O29="","",IFERROR(IF(OR(O29="À rembourser",O29="Remboursé"),G29*P29,0),0))</f>
        <v/>
      </c>
      <c r="R29" s="2">
        <f>IF(AND(B29="",D29="",E29="",F29="",H29="",I29="",J29="",K29="",L29="",M29="",N29="",O29=""),"",IF(B29="","Date requise",IF(D29="","Conducteur requis",IF(OR(E29="",F29=""),"Odomètre requis",IF(F29&lt;E29,"Odomètre incohérent",IF(G29=0,"Kilométrage à vérifier",IF(AND(K29&lt;&gt;"Personnel",L29=""),"Motif requis",IF(O29="","Statut requis",IF(AND(K29="Personnel",OR(O29="À rembourser",O29="Remboursé")),"Personnel non remboursable","Conforme")))))))))</f>
        <v/>
      </c>
    </row>
    <row r="30">
      <c r="A30" s="21">
        <f>IF(AND(B30="",D30="",E30="",F30="",H30="",I30="",J30="",K30="",L30="",M30="",N30="",O30=""),"",ROW()-6)</f>
        <v/>
      </c>
      <c r="B30" s="47" t="n"/>
      <c r="C30" s="2">
        <f>IF(B30="","",IF(MONTH(B30)=1,"janvier",IF(MONTH(B30)=2,"février",IF(MONTH(B30)=3,"mars",IF(MONTH(B30)=4,"avril",IF(MONTH(B30)=5,"mai",IF(MONTH(B30)=6,"juin",IF(MONTH(B30)=7,"juillet",IF(MONTH(B30)=8,"août",IF(MONTH(B30)=9,"septembre",IF(MONTH(B30)=10,"octobre",IF(MONTH(B30)=11,"novembre","décembre")))))))))))</f>
        <v/>
      </c>
      <c r="D30" s="29" t="n"/>
      <c r="E30" s="30" t="n"/>
      <c r="F30" s="30" t="n"/>
      <c r="G30" s="25">
        <f>IFERROR(IF(OR(E30="",F30=""),"",IF(F30&gt;=E30,F30-E30,"")),"")</f>
        <v/>
      </c>
      <c r="H30" s="29" t="n"/>
      <c r="I30" s="29" t="n"/>
      <c r="J30" s="29" t="n"/>
      <c r="K30" s="29" t="n"/>
      <c r="L30" s="29" t="n"/>
      <c r="M30" s="29" t="n"/>
      <c r="N30" s="29" t="n"/>
      <c r="O30" s="29" t="n"/>
      <c r="P30" s="45">
        <f>IF(O30="","",IFERROR(IF(OR(O30="Personnel",O30="Non remboursable"),0,'Paramètres'!$B$12),0))</f>
        <v/>
      </c>
      <c r="Q30" s="46">
        <f>IF(O30="","",IFERROR(IF(OR(O30="À rembourser",O30="Remboursé"),G30*P30,0),0))</f>
        <v/>
      </c>
      <c r="R30" s="2">
        <f>IF(AND(B30="",D30="",E30="",F30="",H30="",I30="",J30="",K30="",L30="",M30="",N30="",O30=""),"",IF(B30="","Date requise",IF(D30="","Conducteur requis",IF(OR(E30="",F30=""),"Odomètre requis",IF(F30&lt;E30,"Odomètre incohérent",IF(G30=0,"Kilométrage à vérifier",IF(AND(K30&lt;&gt;"Personnel",L30=""),"Motif requis",IF(O30="","Statut requis",IF(AND(K30="Personnel",OR(O30="À rembourser",O30="Remboursé")),"Personnel non remboursable","Conforme")))))))))</f>
        <v/>
      </c>
    </row>
    <row r="31">
      <c r="A31" s="21">
        <f>IF(AND(B31="",D31="",E31="",F31="",H31="",I31="",J31="",K31="",L31="",M31="",N31="",O31=""),"",ROW()-6)</f>
        <v/>
      </c>
      <c r="B31" s="44" t="n"/>
      <c r="C31" s="2">
        <f>IF(B31="","",IF(MONTH(B31)=1,"janvier",IF(MONTH(B31)=2,"février",IF(MONTH(B31)=3,"mars",IF(MONTH(B31)=4,"avril",IF(MONTH(B31)=5,"mai",IF(MONTH(B31)=6,"juin",IF(MONTH(B31)=7,"juillet",IF(MONTH(B31)=8,"août",IF(MONTH(B31)=9,"septembre",IF(MONTH(B31)=10,"octobre",IF(MONTH(B31)=11,"novembre","décembre")))))))))))</f>
        <v/>
      </c>
      <c r="D31" s="23" t="n"/>
      <c r="E31" s="24" t="n"/>
      <c r="F31" s="24" t="n"/>
      <c r="G31" s="25">
        <f>IFERROR(IF(OR(E31="",F31=""),"",IF(F31&gt;=E31,F31-E31,"")),"")</f>
        <v/>
      </c>
      <c r="H31" s="23" t="n"/>
      <c r="I31" s="23" t="n"/>
      <c r="J31" s="23" t="n"/>
      <c r="K31" s="23" t="n"/>
      <c r="L31" s="23" t="n"/>
      <c r="M31" s="23" t="n"/>
      <c r="N31" s="23" t="n"/>
      <c r="O31" s="23" t="n"/>
      <c r="P31" s="45">
        <f>IF(O31="","",IFERROR(IF(OR(O31="Personnel",O31="Non remboursable"),0,'Paramètres'!$B$12),0))</f>
        <v/>
      </c>
      <c r="Q31" s="46">
        <f>IF(O31="","",IFERROR(IF(OR(O31="À rembourser",O31="Remboursé"),G31*P31,0),0))</f>
        <v/>
      </c>
      <c r="R31" s="2">
        <f>IF(AND(B31="",D31="",E31="",F31="",H31="",I31="",J31="",K31="",L31="",M31="",N31="",O31=""),"",IF(B31="","Date requise",IF(D31="","Conducteur requis",IF(OR(E31="",F31=""),"Odomètre requis",IF(F31&lt;E31,"Odomètre incohérent",IF(G31=0,"Kilométrage à vérifier",IF(AND(K31&lt;&gt;"Personnel",L31=""),"Motif requis",IF(O31="","Statut requis",IF(AND(K31="Personnel",OR(O31="À rembourser",O31="Remboursé")),"Personnel non remboursable","Conforme")))))))))</f>
        <v/>
      </c>
    </row>
    <row r="32">
      <c r="A32" s="21">
        <f>IF(AND(B32="",D32="",E32="",F32="",H32="",I32="",J32="",K32="",L32="",M32="",N32="",O32=""),"",ROW()-6)</f>
        <v/>
      </c>
      <c r="B32" s="47" t="n"/>
      <c r="C32" s="2">
        <f>IF(B32="","",IF(MONTH(B32)=1,"janvier",IF(MONTH(B32)=2,"février",IF(MONTH(B32)=3,"mars",IF(MONTH(B32)=4,"avril",IF(MONTH(B32)=5,"mai",IF(MONTH(B32)=6,"juin",IF(MONTH(B32)=7,"juillet",IF(MONTH(B32)=8,"août",IF(MONTH(B32)=9,"septembre",IF(MONTH(B32)=10,"octobre",IF(MONTH(B32)=11,"novembre","décembre")))))))))))</f>
        <v/>
      </c>
      <c r="D32" s="29" t="n"/>
      <c r="E32" s="30" t="n"/>
      <c r="F32" s="30" t="n"/>
      <c r="G32" s="25">
        <f>IFERROR(IF(OR(E32="",F32=""),"",IF(F32&gt;=E32,F32-E32,"")),"")</f>
        <v/>
      </c>
      <c r="H32" s="29" t="n"/>
      <c r="I32" s="29" t="n"/>
      <c r="J32" s="29" t="n"/>
      <c r="K32" s="29" t="n"/>
      <c r="L32" s="29" t="n"/>
      <c r="M32" s="29" t="n"/>
      <c r="N32" s="29" t="n"/>
      <c r="O32" s="29" t="n"/>
      <c r="P32" s="45">
        <f>IF(O32="","",IFERROR(IF(OR(O32="Personnel",O32="Non remboursable"),0,'Paramètres'!$B$12),0))</f>
        <v/>
      </c>
      <c r="Q32" s="46">
        <f>IF(O32="","",IFERROR(IF(OR(O32="À rembourser",O32="Remboursé"),G32*P32,0),0))</f>
        <v/>
      </c>
      <c r="R32" s="2">
        <f>IF(AND(B32="",D32="",E32="",F32="",H32="",I32="",J32="",K32="",L32="",M32="",N32="",O32=""),"",IF(B32="","Date requise",IF(D32="","Conducteur requis",IF(OR(E32="",F32=""),"Odomètre requis",IF(F32&lt;E32,"Odomètre incohérent",IF(G32=0,"Kilométrage à vérifier",IF(AND(K32&lt;&gt;"Personnel",L32=""),"Motif requis",IF(O32="","Statut requis",IF(AND(K32="Personnel",OR(O32="À rembourser",O32="Remboursé")),"Personnel non remboursable","Conforme")))))))))</f>
        <v/>
      </c>
    </row>
    <row r="33">
      <c r="A33" s="21">
        <f>IF(AND(B33="",D33="",E33="",F33="",H33="",I33="",J33="",K33="",L33="",M33="",N33="",O33=""),"",ROW()-6)</f>
        <v/>
      </c>
      <c r="B33" s="44" t="n"/>
      <c r="C33" s="2">
        <f>IF(B33="","",IF(MONTH(B33)=1,"janvier",IF(MONTH(B33)=2,"février",IF(MONTH(B33)=3,"mars",IF(MONTH(B33)=4,"avril",IF(MONTH(B33)=5,"mai",IF(MONTH(B33)=6,"juin",IF(MONTH(B33)=7,"juillet",IF(MONTH(B33)=8,"août",IF(MONTH(B33)=9,"septembre",IF(MONTH(B33)=10,"octobre",IF(MONTH(B33)=11,"novembre","décembre")))))))))))</f>
        <v/>
      </c>
      <c r="D33" s="23" t="n"/>
      <c r="E33" s="24" t="n"/>
      <c r="F33" s="24" t="n"/>
      <c r="G33" s="25">
        <f>IFERROR(IF(OR(E33="",F33=""),"",IF(F33&gt;=E33,F33-E33,"")),"")</f>
        <v/>
      </c>
      <c r="H33" s="23" t="n"/>
      <c r="I33" s="23" t="n"/>
      <c r="J33" s="23" t="n"/>
      <c r="K33" s="23" t="n"/>
      <c r="L33" s="23" t="n"/>
      <c r="M33" s="23" t="n"/>
      <c r="N33" s="23" t="n"/>
      <c r="O33" s="23" t="n"/>
      <c r="P33" s="45">
        <f>IF(O33="","",IFERROR(IF(OR(O33="Personnel",O33="Non remboursable"),0,'Paramètres'!$B$12),0))</f>
        <v/>
      </c>
      <c r="Q33" s="46">
        <f>IF(O33="","",IFERROR(IF(OR(O33="À rembourser",O33="Remboursé"),G33*P33,0),0))</f>
        <v/>
      </c>
      <c r="R33" s="2">
        <f>IF(AND(B33="",D33="",E33="",F33="",H33="",I33="",J33="",K33="",L33="",M33="",N33="",O33=""),"",IF(B33="","Date requise",IF(D33="","Conducteur requis",IF(OR(E33="",F33=""),"Odomètre requis",IF(F33&lt;E33,"Odomètre incohérent",IF(G33=0,"Kilométrage à vérifier",IF(AND(K33&lt;&gt;"Personnel",L33=""),"Motif requis",IF(O33="","Statut requis",IF(AND(K33="Personnel",OR(O33="À rembourser",O33="Remboursé")),"Personnel non remboursable","Conforme")))))))))</f>
        <v/>
      </c>
    </row>
    <row r="34">
      <c r="A34" s="21">
        <f>IF(AND(B34="",D34="",E34="",F34="",H34="",I34="",J34="",K34="",L34="",M34="",N34="",O34=""),"",ROW()-6)</f>
        <v/>
      </c>
      <c r="B34" s="47" t="n"/>
      <c r="C34" s="2">
        <f>IF(B34="","",IF(MONTH(B34)=1,"janvier",IF(MONTH(B34)=2,"février",IF(MONTH(B34)=3,"mars",IF(MONTH(B34)=4,"avril",IF(MONTH(B34)=5,"mai",IF(MONTH(B34)=6,"juin",IF(MONTH(B34)=7,"juillet",IF(MONTH(B34)=8,"août",IF(MONTH(B34)=9,"septembre",IF(MONTH(B34)=10,"octobre",IF(MONTH(B34)=11,"novembre","décembre")))))))))))</f>
        <v/>
      </c>
      <c r="D34" s="29" t="n"/>
      <c r="E34" s="30" t="n"/>
      <c r="F34" s="30" t="n"/>
      <c r="G34" s="25">
        <f>IFERROR(IF(OR(E34="",F34=""),"",IF(F34&gt;=E34,F34-E34,"")),"")</f>
        <v/>
      </c>
      <c r="H34" s="29" t="n"/>
      <c r="I34" s="29" t="n"/>
      <c r="J34" s="29" t="n"/>
      <c r="K34" s="29" t="n"/>
      <c r="L34" s="29" t="n"/>
      <c r="M34" s="29" t="n"/>
      <c r="N34" s="29" t="n"/>
      <c r="O34" s="29" t="n"/>
      <c r="P34" s="45">
        <f>IF(O34="","",IFERROR(IF(OR(O34="Personnel",O34="Non remboursable"),0,'Paramètres'!$B$12),0))</f>
        <v/>
      </c>
      <c r="Q34" s="46">
        <f>IF(O34="","",IFERROR(IF(OR(O34="À rembourser",O34="Remboursé"),G34*P34,0),0))</f>
        <v/>
      </c>
      <c r="R34" s="2">
        <f>IF(AND(B34="",D34="",E34="",F34="",H34="",I34="",J34="",K34="",L34="",M34="",N34="",O34=""),"",IF(B34="","Date requise",IF(D34="","Conducteur requis",IF(OR(E34="",F34=""),"Odomètre requis",IF(F34&lt;E34,"Odomètre incohérent",IF(G34=0,"Kilométrage à vérifier",IF(AND(K34&lt;&gt;"Personnel",L34=""),"Motif requis",IF(O34="","Statut requis",IF(AND(K34="Personnel",OR(O34="À rembourser",O34="Remboursé")),"Personnel non remboursable","Conforme")))))))))</f>
        <v/>
      </c>
    </row>
    <row r="35">
      <c r="A35" s="21">
        <f>IF(AND(B35="",D35="",E35="",F35="",H35="",I35="",J35="",K35="",L35="",M35="",N35="",O35=""),"",ROW()-6)</f>
        <v/>
      </c>
      <c r="B35" s="44" t="n"/>
      <c r="C35" s="2">
        <f>IF(B35="","",IF(MONTH(B35)=1,"janvier",IF(MONTH(B35)=2,"février",IF(MONTH(B35)=3,"mars",IF(MONTH(B35)=4,"avril",IF(MONTH(B35)=5,"mai",IF(MONTH(B35)=6,"juin",IF(MONTH(B35)=7,"juillet",IF(MONTH(B35)=8,"août",IF(MONTH(B35)=9,"septembre",IF(MONTH(B35)=10,"octobre",IF(MONTH(B35)=11,"novembre","décembre")))))))))))</f>
        <v/>
      </c>
      <c r="D35" s="23" t="n"/>
      <c r="E35" s="24" t="n"/>
      <c r="F35" s="24" t="n"/>
      <c r="G35" s="25">
        <f>IFERROR(IF(OR(E35="",F35=""),"",IF(F35&gt;=E35,F35-E35,"")),"")</f>
        <v/>
      </c>
      <c r="H35" s="23" t="n"/>
      <c r="I35" s="23" t="n"/>
      <c r="J35" s="23" t="n"/>
      <c r="K35" s="23" t="n"/>
      <c r="L35" s="23" t="n"/>
      <c r="M35" s="23" t="n"/>
      <c r="N35" s="23" t="n"/>
      <c r="O35" s="23" t="n"/>
      <c r="P35" s="45">
        <f>IF(O35="","",IFERROR(IF(OR(O35="Personnel",O35="Non remboursable"),0,'Paramètres'!$B$12),0))</f>
        <v/>
      </c>
      <c r="Q35" s="46">
        <f>IF(O35="","",IFERROR(IF(OR(O35="À rembourser",O35="Remboursé"),G35*P35,0),0))</f>
        <v/>
      </c>
      <c r="R35" s="2">
        <f>IF(AND(B35="",D35="",E35="",F35="",H35="",I35="",J35="",K35="",L35="",M35="",N35="",O35=""),"",IF(B35="","Date requise",IF(D35="","Conducteur requis",IF(OR(E35="",F35=""),"Odomètre requis",IF(F35&lt;E35,"Odomètre incohérent",IF(G35=0,"Kilométrage à vérifier",IF(AND(K35&lt;&gt;"Personnel",L35=""),"Motif requis",IF(O35="","Statut requis",IF(AND(K35="Personnel",OR(O35="À rembourser",O35="Remboursé")),"Personnel non remboursable","Conforme")))))))))</f>
        <v/>
      </c>
    </row>
    <row r="36">
      <c r="A36" s="21">
        <f>IF(AND(B36="",D36="",E36="",F36="",H36="",I36="",J36="",K36="",L36="",M36="",N36="",O36=""),"",ROW()-6)</f>
        <v/>
      </c>
      <c r="B36" s="47" t="n"/>
      <c r="C36" s="2">
        <f>IF(B36="","",IF(MONTH(B36)=1,"janvier",IF(MONTH(B36)=2,"février",IF(MONTH(B36)=3,"mars",IF(MONTH(B36)=4,"avril",IF(MONTH(B36)=5,"mai",IF(MONTH(B36)=6,"juin",IF(MONTH(B36)=7,"juillet",IF(MONTH(B36)=8,"août",IF(MONTH(B36)=9,"septembre",IF(MONTH(B36)=10,"octobre",IF(MONTH(B36)=11,"novembre","décembre")))))))))))</f>
        <v/>
      </c>
      <c r="D36" s="29" t="n"/>
      <c r="E36" s="30" t="n"/>
      <c r="F36" s="30" t="n"/>
      <c r="G36" s="25">
        <f>IFERROR(IF(OR(E36="",F36=""),"",IF(F36&gt;=E36,F36-E36,"")),"")</f>
        <v/>
      </c>
      <c r="H36" s="29" t="n"/>
      <c r="I36" s="29" t="n"/>
      <c r="J36" s="29" t="n"/>
      <c r="K36" s="29" t="n"/>
      <c r="L36" s="29" t="n"/>
      <c r="M36" s="29" t="n"/>
      <c r="N36" s="29" t="n"/>
      <c r="O36" s="29" t="n"/>
      <c r="P36" s="45">
        <f>IF(O36="","",IFERROR(IF(OR(O36="Personnel",O36="Non remboursable"),0,'Paramètres'!$B$12),0))</f>
        <v/>
      </c>
      <c r="Q36" s="46">
        <f>IF(O36="","",IFERROR(IF(OR(O36="À rembourser",O36="Remboursé"),G36*P36,0),0))</f>
        <v/>
      </c>
      <c r="R36" s="2">
        <f>IF(AND(B36="",D36="",E36="",F36="",H36="",I36="",J36="",K36="",L36="",M36="",N36="",O36=""),"",IF(B36="","Date requise",IF(D36="","Conducteur requis",IF(OR(E36="",F36=""),"Odomètre requis",IF(F36&lt;E36,"Odomètre incohérent",IF(G36=0,"Kilométrage à vérifier",IF(AND(K36&lt;&gt;"Personnel",L36=""),"Motif requis",IF(O36="","Statut requis",IF(AND(K36="Personnel",OR(O36="À rembourser",O36="Remboursé")),"Personnel non remboursable","Conforme")))))))))</f>
        <v/>
      </c>
    </row>
    <row r="37">
      <c r="A37" s="21">
        <f>IF(AND(B37="",D37="",E37="",F37="",H37="",I37="",J37="",K37="",L37="",M37="",N37="",O37=""),"",ROW()-6)</f>
        <v/>
      </c>
      <c r="B37" s="44" t="n"/>
      <c r="C37" s="2">
        <f>IF(B37="","",IF(MONTH(B37)=1,"janvier",IF(MONTH(B37)=2,"février",IF(MONTH(B37)=3,"mars",IF(MONTH(B37)=4,"avril",IF(MONTH(B37)=5,"mai",IF(MONTH(B37)=6,"juin",IF(MONTH(B37)=7,"juillet",IF(MONTH(B37)=8,"août",IF(MONTH(B37)=9,"septembre",IF(MONTH(B37)=10,"octobre",IF(MONTH(B37)=11,"novembre","décembre")))))))))))</f>
        <v/>
      </c>
      <c r="D37" s="23" t="n"/>
      <c r="E37" s="24" t="n"/>
      <c r="F37" s="24" t="n"/>
      <c r="G37" s="25">
        <f>IFERROR(IF(OR(E37="",F37=""),"",IF(F37&gt;=E37,F37-E37,"")),"")</f>
        <v/>
      </c>
      <c r="H37" s="23" t="n"/>
      <c r="I37" s="23" t="n"/>
      <c r="J37" s="23" t="n"/>
      <c r="K37" s="23" t="n"/>
      <c r="L37" s="23" t="n"/>
      <c r="M37" s="23" t="n"/>
      <c r="N37" s="23" t="n"/>
      <c r="O37" s="23" t="n"/>
      <c r="P37" s="45">
        <f>IF(O37="","",IFERROR(IF(OR(O37="Personnel",O37="Non remboursable"),0,'Paramètres'!$B$12),0))</f>
        <v/>
      </c>
      <c r="Q37" s="46">
        <f>IF(O37="","",IFERROR(IF(OR(O37="À rembourser",O37="Remboursé"),G37*P37,0),0))</f>
        <v/>
      </c>
      <c r="R37" s="2">
        <f>IF(AND(B37="",D37="",E37="",F37="",H37="",I37="",J37="",K37="",L37="",M37="",N37="",O37=""),"",IF(B37="","Date requise",IF(D37="","Conducteur requis",IF(OR(E37="",F37=""),"Odomètre requis",IF(F37&lt;E37,"Odomètre incohérent",IF(G37=0,"Kilométrage à vérifier",IF(AND(K37&lt;&gt;"Personnel",L37=""),"Motif requis",IF(O37="","Statut requis",IF(AND(K37="Personnel",OR(O37="À rembourser",O37="Remboursé")),"Personnel non remboursable","Conforme")))))))))</f>
        <v/>
      </c>
    </row>
    <row r="38">
      <c r="A38" s="21">
        <f>IF(AND(B38="",D38="",E38="",F38="",H38="",I38="",J38="",K38="",L38="",M38="",N38="",O38=""),"",ROW()-6)</f>
        <v/>
      </c>
      <c r="B38" s="47" t="n"/>
      <c r="C38" s="2">
        <f>IF(B38="","",IF(MONTH(B38)=1,"janvier",IF(MONTH(B38)=2,"février",IF(MONTH(B38)=3,"mars",IF(MONTH(B38)=4,"avril",IF(MONTH(B38)=5,"mai",IF(MONTH(B38)=6,"juin",IF(MONTH(B38)=7,"juillet",IF(MONTH(B38)=8,"août",IF(MONTH(B38)=9,"septembre",IF(MONTH(B38)=10,"octobre",IF(MONTH(B38)=11,"novembre","décembre")))))))))))</f>
        <v/>
      </c>
      <c r="D38" s="29" t="n"/>
      <c r="E38" s="30" t="n"/>
      <c r="F38" s="30" t="n"/>
      <c r="G38" s="25">
        <f>IFERROR(IF(OR(E38="",F38=""),"",IF(F38&gt;=E38,F38-E38,"")),"")</f>
        <v/>
      </c>
      <c r="H38" s="29" t="n"/>
      <c r="I38" s="29" t="n"/>
      <c r="J38" s="29" t="n"/>
      <c r="K38" s="29" t="n"/>
      <c r="L38" s="29" t="n"/>
      <c r="M38" s="29" t="n"/>
      <c r="N38" s="29" t="n"/>
      <c r="O38" s="29" t="n"/>
      <c r="P38" s="45">
        <f>IF(O38="","",IFERROR(IF(OR(O38="Personnel",O38="Non remboursable"),0,'Paramètres'!$B$12),0))</f>
        <v/>
      </c>
      <c r="Q38" s="46">
        <f>IF(O38="","",IFERROR(IF(OR(O38="À rembourser",O38="Remboursé"),G38*P38,0),0))</f>
        <v/>
      </c>
      <c r="R38" s="2">
        <f>IF(AND(B38="",D38="",E38="",F38="",H38="",I38="",J38="",K38="",L38="",M38="",N38="",O38=""),"",IF(B38="","Date requise",IF(D38="","Conducteur requis",IF(OR(E38="",F38=""),"Odomètre requis",IF(F38&lt;E38,"Odomètre incohérent",IF(G38=0,"Kilométrage à vérifier",IF(AND(K38&lt;&gt;"Personnel",L38=""),"Motif requis",IF(O38="","Statut requis",IF(AND(K38="Personnel",OR(O38="À rembourser",O38="Remboursé")),"Personnel non remboursable","Conforme")))))))))</f>
        <v/>
      </c>
    </row>
    <row r="39">
      <c r="A39" s="21">
        <f>IF(AND(B39="",D39="",E39="",F39="",H39="",I39="",J39="",K39="",L39="",M39="",N39="",O39=""),"",ROW()-6)</f>
        <v/>
      </c>
      <c r="B39" s="44" t="n"/>
      <c r="C39" s="2">
        <f>IF(B39="","",IF(MONTH(B39)=1,"janvier",IF(MONTH(B39)=2,"février",IF(MONTH(B39)=3,"mars",IF(MONTH(B39)=4,"avril",IF(MONTH(B39)=5,"mai",IF(MONTH(B39)=6,"juin",IF(MONTH(B39)=7,"juillet",IF(MONTH(B39)=8,"août",IF(MONTH(B39)=9,"septembre",IF(MONTH(B39)=10,"octobre",IF(MONTH(B39)=11,"novembre","décembre")))))))))))</f>
        <v/>
      </c>
      <c r="D39" s="23" t="n"/>
      <c r="E39" s="24" t="n"/>
      <c r="F39" s="24" t="n"/>
      <c r="G39" s="25">
        <f>IFERROR(IF(OR(E39="",F39=""),"",IF(F39&gt;=E39,F39-E39,"")),"")</f>
        <v/>
      </c>
      <c r="H39" s="23" t="n"/>
      <c r="I39" s="23" t="n"/>
      <c r="J39" s="23" t="n"/>
      <c r="K39" s="23" t="n"/>
      <c r="L39" s="23" t="n"/>
      <c r="M39" s="23" t="n"/>
      <c r="N39" s="23" t="n"/>
      <c r="O39" s="23" t="n"/>
      <c r="P39" s="45">
        <f>IF(O39="","",IFERROR(IF(OR(O39="Personnel",O39="Non remboursable"),0,'Paramètres'!$B$12),0))</f>
        <v/>
      </c>
      <c r="Q39" s="46">
        <f>IF(O39="","",IFERROR(IF(OR(O39="À rembourser",O39="Remboursé"),G39*P39,0),0))</f>
        <v/>
      </c>
      <c r="R39" s="2">
        <f>IF(AND(B39="",D39="",E39="",F39="",H39="",I39="",J39="",K39="",L39="",M39="",N39="",O39=""),"",IF(B39="","Date requise",IF(D39="","Conducteur requis",IF(OR(E39="",F39=""),"Odomètre requis",IF(F39&lt;E39,"Odomètre incohérent",IF(G39=0,"Kilométrage à vérifier",IF(AND(K39&lt;&gt;"Personnel",L39=""),"Motif requis",IF(O39="","Statut requis",IF(AND(K39="Personnel",OR(O39="À rembourser",O39="Remboursé")),"Personnel non remboursable","Conforme")))))))))</f>
        <v/>
      </c>
    </row>
    <row r="40">
      <c r="A40" s="21">
        <f>IF(AND(B40="",D40="",E40="",F40="",H40="",I40="",J40="",K40="",L40="",M40="",N40="",O40=""),"",ROW()-6)</f>
        <v/>
      </c>
      <c r="B40" s="47" t="n"/>
      <c r="C40" s="2">
        <f>IF(B40="","",IF(MONTH(B40)=1,"janvier",IF(MONTH(B40)=2,"février",IF(MONTH(B40)=3,"mars",IF(MONTH(B40)=4,"avril",IF(MONTH(B40)=5,"mai",IF(MONTH(B40)=6,"juin",IF(MONTH(B40)=7,"juillet",IF(MONTH(B40)=8,"août",IF(MONTH(B40)=9,"septembre",IF(MONTH(B40)=10,"octobre",IF(MONTH(B40)=11,"novembre","décembre")))))))))))</f>
        <v/>
      </c>
      <c r="D40" s="29" t="n"/>
      <c r="E40" s="30" t="n"/>
      <c r="F40" s="30" t="n"/>
      <c r="G40" s="25">
        <f>IFERROR(IF(OR(E40="",F40=""),"",IF(F40&gt;=E40,F40-E40,"")),"")</f>
        <v/>
      </c>
      <c r="H40" s="29" t="n"/>
      <c r="I40" s="29" t="n"/>
      <c r="J40" s="29" t="n"/>
      <c r="K40" s="29" t="n"/>
      <c r="L40" s="29" t="n"/>
      <c r="M40" s="29" t="n"/>
      <c r="N40" s="29" t="n"/>
      <c r="O40" s="29" t="n"/>
      <c r="P40" s="45">
        <f>IF(O40="","",IFERROR(IF(OR(O40="Personnel",O40="Non remboursable"),0,'Paramètres'!$B$12),0))</f>
        <v/>
      </c>
      <c r="Q40" s="46">
        <f>IF(O40="","",IFERROR(IF(OR(O40="À rembourser",O40="Remboursé"),G40*P40,0),0))</f>
        <v/>
      </c>
      <c r="R40" s="2">
        <f>IF(AND(B40="",D40="",E40="",F40="",H40="",I40="",J40="",K40="",L40="",M40="",N40="",O40=""),"",IF(B40="","Date requise",IF(D40="","Conducteur requis",IF(OR(E40="",F40=""),"Odomètre requis",IF(F40&lt;E40,"Odomètre incohérent",IF(G40=0,"Kilométrage à vérifier",IF(AND(K40&lt;&gt;"Personnel",L40=""),"Motif requis",IF(O40="","Statut requis",IF(AND(K40="Personnel",OR(O40="À rembourser",O40="Remboursé")),"Personnel non remboursable","Conforme")))))))))</f>
        <v/>
      </c>
    </row>
    <row r="41">
      <c r="A41" s="21">
        <f>IF(AND(B41="",D41="",E41="",F41="",H41="",I41="",J41="",K41="",L41="",M41="",N41="",O41=""),"",ROW()-6)</f>
        <v/>
      </c>
      <c r="B41" s="44" t="n"/>
      <c r="C41" s="2">
        <f>IF(B41="","",IF(MONTH(B41)=1,"janvier",IF(MONTH(B41)=2,"février",IF(MONTH(B41)=3,"mars",IF(MONTH(B41)=4,"avril",IF(MONTH(B41)=5,"mai",IF(MONTH(B41)=6,"juin",IF(MONTH(B41)=7,"juillet",IF(MONTH(B41)=8,"août",IF(MONTH(B41)=9,"septembre",IF(MONTH(B41)=10,"octobre",IF(MONTH(B41)=11,"novembre","décembre")))))))))))</f>
        <v/>
      </c>
      <c r="D41" s="23" t="n"/>
      <c r="E41" s="24" t="n"/>
      <c r="F41" s="24" t="n"/>
      <c r="G41" s="25">
        <f>IFERROR(IF(OR(E41="",F41=""),"",IF(F41&gt;=E41,F41-E41,"")),"")</f>
        <v/>
      </c>
      <c r="H41" s="23" t="n"/>
      <c r="I41" s="23" t="n"/>
      <c r="J41" s="23" t="n"/>
      <c r="K41" s="23" t="n"/>
      <c r="L41" s="23" t="n"/>
      <c r="M41" s="23" t="n"/>
      <c r="N41" s="23" t="n"/>
      <c r="O41" s="23" t="n"/>
      <c r="P41" s="45">
        <f>IF(O41="","",IFERROR(IF(OR(O41="Personnel",O41="Non remboursable"),0,'Paramètres'!$B$12),0))</f>
        <v/>
      </c>
      <c r="Q41" s="46">
        <f>IF(O41="","",IFERROR(IF(OR(O41="À rembourser",O41="Remboursé"),G41*P41,0),0))</f>
        <v/>
      </c>
      <c r="R41" s="2">
        <f>IF(AND(B41="",D41="",E41="",F41="",H41="",I41="",J41="",K41="",L41="",M41="",N41="",O41=""),"",IF(B41="","Date requise",IF(D41="","Conducteur requis",IF(OR(E41="",F41=""),"Odomètre requis",IF(F41&lt;E41,"Odomètre incohérent",IF(G41=0,"Kilométrage à vérifier",IF(AND(K41&lt;&gt;"Personnel",L41=""),"Motif requis",IF(O41="","Statut requis",IF(AND(K41="Personnel",OR(O41="À rembourser",O41="Remboursé")),"Personnel non remboursable","Conforme")))))))))</f>
        <v/>
      </c>
    </row>
    <row r="42">
      <c r="A42" s="21">
        <f>IF(AND(B42="",D42="",E42="",F42="",H42="",I42="",J42="",K42="",L42="",M42="",N42="",O42=""),"",ROW()-6)</f>
        <v/>
      </c>
      <c r="B42" s="47" t="n"/>
      <c r="C42" s="2">
        <f>IF(B42="","",IF(MONTH(B42)=1,"janvier",IF(MONTH(B42)=2,"février",IF(MONTH(B42)=3,"mars",IF(MONTH(B42)=4,"avril",IF(MONTH(B42)=5,"mai",IF(MONTH(B42)=6,"juin",IF(MONTH(B42)=7,"juillet",IF(MONTH(B42)=8,"août",IF(MONTH(B42)=9,"septembre",IF(MONTH(B42)=10,"octobre",IF(MONTH(B42)=11,"novembre","décembre")))))))))))</f>
        <v/>
      </c>
      <c r="D42" s="29" t="n"/>
      <c r="E42" s="30" t="n"/>
      <c r="F42" s="30" t="n"/>
      <c r="G42" s="25">
        <f>IFERROR(IF(OR(E42="",F42=""),"",IF(F42&gt;=E42,F42-E42,"")),"")</f>
        <v/>
      </c>
      <c r="H42" s="29" t="n"/>
      <c r="I42" s="29" t="n"/>
      <c r="J42" s="29" t="n"/>
      <c r="K42" s="29" t="n"/>
      <c r="L42" s="29" t="n"/>
      <c r="M42" s="29" t="n"/>
      <c r="N42" s="29" t="n"/>
      <c r="O42" s="29" t="n"/>
      <c r="P42" s="45">
        <f>IF(O42="","",IFERROR(IF(OR(O42="Personnel",O42="Non remboursable"),0,'Paramètres'!$B$12),0))</f>
        <v/>
      </c>
      <c r="Q42" s="46">
        <f>IF(O42="","",IFERROR(IF(OR(O42="À rembourser",O42="Remboursé"),G42*P42,0),0))</f>
        <v/>
      </c>
      <c r="R42" s="2">
        <f>IF(AND(B42="",D42="",E42="",F42="",H42="",I42="",J42="",K42="",L42="",M42="",N42="",O42=""),"",IF(B42="","Date requise",IF(D42="","Conducteur requis",IF(OR(E42="",F42=""),"Odomètre requis",IF(F42&lt;E42,"Odomètre incohérent",IF(G42=0,"Kilométrage à vérifier",IF(AND(K42&lt;&gt;"Personnel",L42=""),"Motif requis",IF(O42="","Statut requis",IF(AND(K42="Personnel",OR(O42="À rembourser",O42="Remboursé")),"Personnel non remboursable","Conforme")))))))))</f>
        <v/>
      </c>
    </row>
    <row r="43">
      <c r="A43" s="21">
        <f>IF(AND(B43="",D43="",E43="",F43="",H43="",I43="",J43="",K43="",L43="",M43="",N43="",O43=""),"",ROW()-6)</f>
        <v/>
      </c>
      <c r="B43" s="44" t="n"/>
      <c r="C43" s="2">
        <f>IF(B43="","",IF(MONTH(B43)=1,"janvier",IF(MONTH(B43)=2,"février",IF(MONTH(B43)=3,"mars",IF(MONTH(B43)=4,"avril",IF(MONTH(B43)=5,"mai",IF(MONTH(B43)=6,"juin",IF(MONTH(B43)=7,"juillet",IF(MONTH(B43)=8,"août",IF(MONTH(B43)=9,"septembre",IF(MONTH(B43)=10,"octobre",IF(MONTH(B43)=11,"novembre","décembre")))))))))))</f>
        <v/>
      </c>
      <c r="D43" s="23" t="n"/>
      <c r="E43" s="24" t="n"/>
      <c r="F43" s="24" t="n"/>
      <c r="G43" s="25">
        <f>IFERROR(IF(OR(E43="",F43=""),"",IF(F43&gt;=E43,F43-E43,"")),"")</f>
        <v/>
      </c>
      <c r="H43" s="23" t="n"/>
      <c r="I43" s="23" t="n"/>
      <c r="J43" s="23" t="n"/>
      <c r="K43" s="23" t="n"/>
      <c r="L43" s="23" t="n"/>
      <c r="M43" s="23" t="n"/>
      <c r="N43" s="23" t="n"/>
      <c r="O43" s="23" t="n"/>
      <c r="P43" s="45">
        <f>IF(O43="","",IFERROR(IF(OR(O43="Personnel",O43="Non remboursable"),0,'Paramètres'!$B$12),0))</f>
        <v/>
      </c>
      <c r="Q43" s="46">
        <f>IF(O43="","",IFERROR(IF(OR(O43="À rembourser",O43="Remboursé"),G43*P43,0),0))</f>
        <v/>
      </c>
      <c r="R43" s="2">
        <f>IF(AND(B43="",D43="",E43="",F43="",H43="",I43="",J43="",K43="",L43="",M43="",N43="",O43=""),"",IF(B43="","Date requise",IF(D43="","Conducteur requis",IF(OR(E43="",F43=""),"Odomètre requis",IF(F43&lt;E43,"Odomètre incohérent",IF(G43=0,"Kilométrage à vérifier",IF(AND(K43&lt;&gt;"Personnel",L43=""),"Motif requis",IF(O43="","Statut requis",IF(AND(K43="Personnel",OR(O43="À rembourser",O43="Remboursé")),"Personnel non remboursable","Conforme")))))))))</f>
        <v/>
      </c>
    </row>
    <row r="44">
      <c r="A44" s="21">
        <f>IF(AND(B44="",D44="",E44="",F44="",H44="",I44="",J44="",K44="",L44="",M44="",N44="",O44=""),"",ROW()-6)</f>
        <v/>
      </c>
      <c r="B44" s="47" t="n"/>
      <c r="C44" s="2">
        <f>IF(B44="","",IF(MONTH(B44)=1,"janvier",IF(MONTH(B44)=2,"février",IF(MONTH(B44)=3,"mars",IF(MONTH(B44)=4,"avril",IF(MONTH(B44)=5,"mai",IF(MONTH(B44)=6,"juin",IF(MONTH(B44)=7,"juillet",IF(MONTH(B44)=8,"août",IF(MONTH(B44)=9,"septembre",IF(MONTH(B44)=10,"octobre",IF(MONTH(B44)=11,"novembre","décembre")))))))))))</f>
        <v/>
      </c>
      <c r="D44" s="29" t="n"/>
      <c r="E44" s="30" t="n"/>
      <c r="F44" s="30" t="n"/>
      <c r="G44" s="25">
        <f>IFERROR(IF(OR(E44="",F44=""),"",IF(F44&gt;=E44,F44-E44,"")),"")</f>
        <v/>
      </c>
      <c r="H44" s="29" t="n"/>
      <c r="I44" s="29" t="n"/>
      <c r="J44" s="29" t="n"/>
      <c r="K44" s="29" t="n"/>
      <c r="L44" s="29" t="n"/>
      <c r="M44" s="29" t="n"/>
      <c r="N44" s="29" t="n"/>
      <c r="O44" s="29" t="n"/>
      <c r="P44" s="45">
        <f>IF(O44="","",IFERROR(IF(OR(O44="Personnel",O44="Non remboursable"),0,'Paramètres'!$B$12),0))</f>
        <v/>
      </c>
      <c r="Q44" s="46">
        <f>IF(O44="","",IFERROR(IF(OR(O44="À rembourser",O44="Remboursé"),G44*P44,0),0))</f>
        <v/>
      </c>
      <c r="R44" s="2">
        <f>IF(AND(B44="",D44="",E44="",F44="",H44="",I44="",J44="",K44="",L44="",M44="",N44="",O44=""),"",IF(B44="","Date requise",IF(D44="","Conducteur requis",IF(OR(E44="",F44=""),"Odomètre requis",IF(F44&lt;E44,"Odomètre incohérent",IF(G44=0,"Kilométrage à vérifier",IF(AND(K44&lt;&gt;"Personnel",L44=""),"Motif requis",IF(O44="","Statut requis",IF(AND(K44="Personnel",OR(O44="À rembourser",O44="Remboursé")),"Personnel non remboursable","Conforme")))))))))</f>
        <v/>
      </c>
    </row>
    <row r="45">
      <c r="A45" s="21">
        <f>IF(AND(B45="",D45="",E45="",F45="",H45="",I45="",J45="",K45="",L45="",M45="",N45="",O45=""),"",ROW()-6)</f>
        <v/>
      </c>
      <c r="B45" s="44" t="n"/>
      <c r="C45" s="2">
        <f>IF(B45="","",IF(MONTH(B45)=1,"janvier",IF(MONTH(B45)=2,"février",IF(MONTH(B45)=3,"mars",IF(MONTH(B45)=4,"avril",IF(MONTH(B45)=5,"mai",IF(MONTH(B45)=6,"juin",IF(MONTH(B45)=7,"juillet",IF(MONTH(B45)=8,"août",IF(MONTH(B45)=9,"septembre",IF(MONTH(B45)=10,"octobre",IF(MONTH(B45)=11,"novembre","décembre")))))))))))</f>
        <v/>
      </c>
      <c r="D45" s="23" t="n"/>
      <c r="E45" s="24" t="n"/>
      <c r="F45" s="24" t="n"/>
      <c r="G45" s="25">
        <f>IFERROR(IF(OR(E45="",F45=""),"",IF(F45&gt;=E45,F45-E45,"")),"")</f>
        <v/>
      </c>
      <c r="H45" s="23" t="n"/>
      <c r="I45" s="23" t="n"/>
      <c r="J45" s="23" t="n"/>
      <c r="K45" s="23" t="n"/>
      <c r="L45" s="23" t="n"/>
      <c r="M45" s="23" t="n"/>
      <c r="N45" s="23" t="n"/>
      <c r="O45" s="23" t="n"/>
      <c r="P45" s="45">
        <f>IF(O45="","",IFERROR(IF(OR(O45="Personnel",O45="Non remboursable"),0,'Paramètres'!$B$12),0))</f>
        <v/>
      </c>
      <c r="Q45" s="46">
        <f>IF(O45="","",IFERROR(IF(OR(O45="À rembourser",O45="Remboursé"),G45*P45,0),0))</f>
        <v/>
      </c>
      <c r="R45" s="2">
        <f>IF(AND(B45="",D45="",E45="",F45="",H45="",I45="",J45="",K45="",L45="",M45="",N45="",O45=""),"",IF(B45="","Date requise",IF(D45="","Conducteur requis",IF(OR(E45="",F45=""),"Odomètre requis",IF(F45&lt;E45,"Odomètre incohérent",IF(G45=0,"Kilométrage à vérifier",IF(AND(K45&lt;&gt;"Personnel",L45=""),"Motif requis",IF(O45="","Statut requis",IF(AND(K45="Personnel",OR(O45="À rembourser",O45="Remboursé")),"Personnel non remboursable","Conforme")))))))))</f>
        <v/>
      </c>
    </row>
    <row r="46">
      <c r="A46" s="21">
        <f>IF(AND(B46="",D46="",E46="",F46="",H46="",I46="",J46="",K46="",L46="",M46="",N46="",O46=""),"",ROW()-6)</f>
        <v/>
      </c>
      <c r="B46" s="47" t="n"/>
      <c r="C46" s="2">
        <f>IF(B46="","",IF(MONTH(B46)=1,"janvier",IF(MONTH(B46)=2,"février",IF(MONTH(B46)=3,"mars",IF(MONTH(B46)=4,"avril",IF(MONTH(B46)=5,"mai",IF(MONTH(B46)=6,"juin",IF(MONTH(B46)=7,"juillet",IF(MONTH(B46)=8,"août",IF(MONTH(B46)=9,"septembre",IF(MONTH(B46)=10,"octobre",IF(MONTH(B46)=11,"novembre","décembre")))))))))))</f>
        <v/>
      </c>
      <c r="D46" s="29" t="n"/>
      <c r="E46" s="30" t="n"/>
      <c r="F46" s="30" t="n"/>
      <c r="G46" s="25">
        <f>IFERROR(IF(OR(E46="",F46=""),"",IF(F46&gt;=E46,F46-E46,"")),"")</f>
        <v/>
      </c>
      <c r="H46" s="29" t="n"/>
      <c r="I46" s="29" t="n"/>
      <c r="J46" s="29" t="n"/>
      <c r="K46" s="29" t="n"/>
      <c r="L46" s="29" t="n"/>
      <c r="M46" s="29" t="n"/>
      <c r="N46" s="29" t="n"/>
      <c r="O46" s="29" t="n"/>
      <c r="P46" s="45">
        <f>IF(O46="","",IFERROR(IF(OR(O46="Personnel",O46="Non remboursable"),0,'Paramètres'!$B$12),0))</f>
        <v/>
      </c>
      <c r="Q46" s="46">
        <f>IF(O46="","",IFERROR(IF(OR(O46="À rembourser",O46="Remboursé"),G46*P46,0),0))</f>
        <v/>
      </c>
      <c r="R46" s="2">
        <f>IF(AND(B46="",D46="",E46="",F46="",H46="",I46="",J46="",K46="",L46="",M46="",N46="",O46=""),"",IF(B46="","Date requise",IF(D46="","Conducteur requis",IF(OR(E46="",F46=""),"Odomètre requis",IF(F46&lt;E46,"Odomètre incohérent",IF(G46=0,"Kilométrage à vérifier",IF(AND(K46&lt;&gt;"Personnel",L46=""),"Motif requis",IF(O46="","Statut requis",IF(AND(K46="Personnel",OR(O46="À rembourser",O46="Remboursé")),"Personnel non remboursable","Conforme")))))))))</f>
        <v/>
      </c>
    </row>
    <row r="47">
      <c r="A47" s="21">
        <f>IF(AND(B47="",D47="",E47="",F47="",H47="",I47="",J47="",K47="",L47="",M47="",N47="",O47=""),"",ROW()-6)</f>
        <v/>
      </c>
      <c r="B47" s="44" t="n"/>
      <c r="C47" s="2">
        <f>IF(B47="","",IF(MONTH(B47)=1,"janvier",IF(MONTH(B47)=2,"février",IF(MONTH(B47)=3,"mars",IF(MONTH(B47)=4,"avril",IF(MONTH(B47)=5,"mai",IF(MONTH(B47)=6,"juin",IF(MONTH(B47)=7,"juillet",IF(MONTH(B47)=8,"août",IF(MONTH(B47)=9,"septembre",IF(MONTH(B47)=10,"octobre",IF(MONTH(B47)=11,"novembre","décembre")))))))))))</f>
        <v/>
      </c>
      <c r="D47" s="23" t="n"/>
      <c r="E47" s="24" t="n"/>
      <c r="F47" s="24" t="n"/>
      <c r="G47" s="25">
        <f>IFERROR(IF(OR(E47="",F47=""),"",IF(F47&gt;=E47,F47-E47,"")),"")</f>
        <v/>
      </c>
      <c r="H47" s="23" t="n"/>
      <c r="I47" s="23" t="n"/>
      <c r="J47" s="23" t="n"/>
      <c r="K47" s="23" t="n"/>
      <c r="L47" s="23" t="n"/>
      <c r="M47" s="23" t="n"/>
      <c r="N47" s="23" t="n"/>
      <c r="O47" s="23" t="n"/>
      <c r="P47" s="45">
        <f>IF(O47="","",IFERROR(IF(OR(O47="Personnel",O47="Non remboursable"),0,'Paramètres'!$B$12),0))</f>
        <v/>
      </c>
      <c r="Q47" s="46">
        <f>IF(O47="","",IFERROR(IF(OR(O47="À rembourser",O47="Remboursé"),G47*P47,0),0))</f>
        <v/>
      </c>
      <c r="R47" s="2">
        <f>IF(AND(B47="",D47="",E47="",F47="",H47="",I47="",J47="",K47="",L47="",M47="",N47="",O47=""),"",IF(B47="","Date requise",IF(D47="","Conducteur requis",IF(OR(E47="",F47=""),"Odomètre requis",IF(F47&lt;E47,"Odomètre incohérent",IF(G47=0,"Kilométrage à vérifier",IF(AND(K47&lt;&gt;"Personnel",L47=""),"Motif requis",IF(O47="","Statut requis",IF(AND(K47="Personnel",OR(O47="À rembourser",O47="Remboursé")),"Personnel non remboursable","Conforme")))))))))</f>
        <v/>
      </c>
    </row>
    <row r="48">
      <c r="A48" s="21">
        <f>IF(AND(B48="",D48="",E48="",F48="",H48="",I48="",J48="",K48="",L48="",M48="",N48="",O48=""),"",ROW()-6)</f>
        <v/>
      </c>
      <c r="B48" s="47" t="n"/>
      <c r="C48" s="2">
        <f>IF(B48="","",IF(MONTH(B48)=1,"janvier",IF(MONTH(B48)=2,"février",IF(MONTH(B48)=3,"mars",IF(MONTH(B48)=4,"avril",IF(MONTH(B48)=5,"mai",IF(MONTH(B48)=6,"juin",IF(MONTH(B48)=7,"juillet",IF(MONTH(B48)=8,"août",IF(MONTH(B48)=9,"septembre",IF(MONTH(B48)=10,"octobre",IF(MONTH(B48)=11,"novembre","décembre")))))))))))</f>
        <v/>
      </c>
      <c r="D48" s="29" t="n"/>
      <c r="E48" s="30" t="n"/>
      <c r="F48" s="30" t="n"/>
      <c r="G48" s="25">
        <f>IFERROR(IF(OR(E48="",F48=""),"",IF(F48&gt;=E48,F48-E48,"")),"")</f>
        <v/>
      </c>
      <c r="H48" s="29" t="n"/>
      <c r="I48" s="29" t="n"/>
      <c r="J48" s="29" t="n"/>
      <c r="K48" s="29" t="n"/>
      <c r="L48" s="29" t="n"/>
      <c r="M48" s="29" t="n"/>
      <c r="N48" s="29" t="n"/>
      <c r="O48" s="29" t="n"/>
      <c r="P48" s="45">
        <f>IF(O48="","",IFERROR(IF(OR(O48="Personnel",O48="Non remboursable"),0,'Paramètres'!$B$12),0))</f>
        <v/>
      </c>
      <c r="Q48" s="46">
        <f>IF(O48="","",IFERROR(IF(OR(O48="À rembourser",O48="Remboursé"),G48*P48,0),0))</f>
        <v/>
      </c>
      <c r="R48" s="2">
        <f>IF(AND(B48="",D48="",E48="",F48="",H48="",I48="",J48="",K48="",L48="",M48="",N48="",O48=""),"",IF(B48="","Date requise",IF(D48="","Conducteur requis",IF(OR(E48="",F48=""),"Odomètre requis",IF(F48&lt;E48,"Odomètre incohérent",IF(G48=0,"Kilométrage à vérifier",IF(AND(K48&lt;&gt;"Personnel",L48=""),"Motif requis",IF(O48="","Statut requis",IF(AND(K48="Personnel",OR(O48="À rembourser",O48="Remboursé")),"Personnel non remboursable","Conforme")))))))))</f>
        <v/>
      </c>
    </row>
    <row r="49">
      <c r="A49" s="21">
        <f>IF(AND(B49="",D49="",E49="",F49="",H49="",I49="",J49="",K49="",L49="",M49="",N49="",O49=""),"",ROW()-6)</f>
        <v/>
      </c>
      <c r="B49" s="44" t="n"/>
      <c r="C49" s="2">
        <f>IF(B49="","",IF(MONTH(B49)=1,"janvier",IF(MONTH(B49)=2,"février",IF(MONTH(B49)=3,"mars",IF(MONTH(B49)=4,"avril",IF(MONTH(B49)=5,"mai",IF(MONTH(B49)=6,"juin",IF(MONTH(B49)=7,"juillet",IF(MONTH(B49)=8,"août",IF(MONTH(B49)=9,"septembre",IF(MONTH(B49)=10,"octobre",IF(MONTH(B49)=11,"novembre","décembre")))))))))))</f>
        <v/>
      </c>
      <c r="D49" s="23" t="n"/>
      <c r="E49" s="24" t="n"/>
      <c r="F49" s="24" t="n"/>
      <c r="G49" s="25">
        <f>IFERROR(IF(OR(E49="",F49=""),"",IF(F49&gt;=E49,F49-E49,"")),"")</f>
        <v/>
      </c>
      <c r="H49" s="23" t="n"/>
      <c r="I49" s="23" t="n"/>
      <c r="J49" s="23" t="n"/>
      <c r="K49" s="23" t="n"/>
      <c r="L49" s="23" t="n"/>
      <c r="M49" s="23" t="n"/>
      <c r="N49" s="23" t="n"/>
      <c r="O49" s="23" t="n"/>
      <c r="P49" s="45">
        <f>IF(O49="","",IFERROR(IF(OR(O49="Personnel",O49="Non remboursable"),0,'Paramètres'!$B$12),0))</f>
        <v/>
      </c>
      <c r="Q49" s="46">
        <f>IF(O49="","",IFERROR(IF(OR(O49="À rembourser",O49="Remboursé"),G49*P49,0),0))</f>
        <v/>
      </c>
      <c r="R49" s="2">
        <f>IF(AND(B49="",D49="",E49="",F49="",H49="",I49="",J49="",K49="",L49="",M49="",N49="",O49=""),"",IF(B49="","Date requise",IF(D49="","Conducteur requis",IF(OR(E49="",F49=""),"Odomètre requis",IF(F49&lt;E49,"Odomètre incohérent",IF(G49=0,"Kilométrage à vérifier",IF(AND(K49&lt;&gt;"Personnel",L49=""),"Motif requis",IF(O49="","Statut requis",IF(AND(K49="Personnel",OR(O49="À rembourser",O49="Remboursé")),"Personnel non remboursable","Conforme")))))))))</f>
        <v/>
      </c>
    </row>
    <row r="50">
      <c r="A50" s="21">
        <f>IF(AND(B50="",D50="",E50="",F50="",H50="",I50="",J50="",K50="",L50="",M50="",N50="",O50=""),"",ROW()-6)</f>
        <v/>
      </c>
      <c r="B50" s="47" t="n"/>
      <c r="C50" s="2">
        <f>IF(B50="","",IF(MONTH(B50)=1,"janvier",IF(MONTH(B50)=2,"février",IF(MONTH(B50)=3,"mars",IF(MONTH(B50)=4,"avril",IF(MONTH(B50)=5,"mai",IF(MONTH(B50)=6,"juin",IF(MONTH(B50)=7,"juillet",IF(MONTH(B50)=8,"août",IF(MONTH(B50)=9,"septembre",IF(MONTH(B50)=10,"octobre",IF(MONTH(B50)=11,"novembre","décembre")))))))))))</f>
        <v/>
      </c>
      <c r="D50" s="29" t="n"/>
      <c r="E50" s="30" t="n"/>
      <c r="F50" s="30" t="n"/>
      <c r="G50" s="25">
        <f>IFERROR(IF(OR(E50="",F50=""),"",IF(F50&gt;=E50,F50-E50,"")),"")</f>
        <v/>
      </c>
      <c r="H50" s="29" t="n"/>
      <c r="I50" s="29" t="n"/>
      <c r="J50" s="29" t="n"/>
      <c r="K50" s="29" t="n"/>
      <c r="L50" s="29" t="n"/>
      <c r="M50" s="29" t="n"/>
      <c r="N50" s="29" t="n"/>
      <c r="O50" s="29" t="n"/>
      <c r="P50" s="45">
        <f>IF(O50="","",IFERROR(IF(OR(O50="Personnel",O50="Non remboursable"),0,'Paramètres'!$B$12),0))</f>
        <v/>
      </c>
      <c r="Q50" s="46">
        <f>IF(O50="","",IFERROR(IF(OR(O50="À rembourser",O50="Remboursé"),G50*P50,0),0))</f>
        <v/>
      </c>
      <c r="R50" s="2">
        <f>IF(AND(B50="",D50="",E50="",F50="",H50="",I50="",J50="",K50="",L50="",M50="",N50="",O50=""),"",IF(B50="","Date requise",IF(D50="","Conducteur requis",IF(OR(E50="",F50=""),"Odomètre requis",IF(F50&lt;E50,"Odomètre incohérent",IF(G50=0,"Kilométrage à vérifier",IF(AND(K50&lt;&gt;"Personnel",L50=""),"Motif requis",IF(O50="","Statut requis",IF(AND(K50="Personnel",OR(O50="À rembourser",O50="Remboursé")),"Personnel non remboursable","Conforme")))))))))</f>
        <v/>
      </c>
    </row>
    <row r="51">
      <c r="A51" s="21">
        <f>IF(AND(B51="",D51="",E51="",F51="",H51="",I51="",J51="",K51="",L51="",M51="",N51="",O51=""),"",ROW()-6)</f>
        <v/>
      </c>
      <c r="B51" s="44" t="n"/>
      <c r="C51" s="2">
        <f>IF(B51="","",IF(MONTH(B51)=1,"janvier",IF(MONTH(B51)=2,"février",IF(MONTH(B51)=3,"mars",IF(MONTH(B51)=4,"avril",IF(MONTH(B51)=5,"mai",IF(MONTH(B51)=6,"juin",IF(MONTH(B51)=7,"juillet",IF(MONTH(B51)=8,"août",IF(MONTH(B51)=9,"septembre",IF(MONTH(B51)=10,"octobre",IF(MONTH(B51)=11,"novembre","décembre")))))))))))</f>
        <v/>
      </c>
      <c r="D51" s="23" t="n"/>
      <c r="E51" s="24" t="n"/>
      <c r="F51" s="24" t="n"/>
      <c r="G51" s="25">
        <f>IFERROR(IF(OR(E51="",F51=""),"",IF(F51&gt;=E51,F51-E51,"")),"")</f>
        <v/>
      </c>
      <c r="H51" s="23" t="n"/>
      <c r="I51" s="23" t="n"/>
      <c r="J51" s="23" t="n"/>
      <c r="K51" s="23" t="n"/>
      <c r="L51" s="23" t="n"/>
      <c r="M51" s="23" t="n"/>
      <c r="N51" s="23" t="n"/>
      <c r="O51" s="23" t="n"/>
      <c r="P51" s="45">
        <f>IF(O51="","",IFERROR(IF(OR(O51="Personnel",O51="Non remboursable"),0,'Paramètres'!$B$12),0))</f>
        <v/>
      </c>
      <c r="Q51" s="46">
        <f>IF(O51="","",IFERROR(IF(OR(O51="À rembourser",O51="Remboursé"),G51*P51,0),0))</f>
        <v/>
      </c>
      <c r="R51" s="2">
        <f>IF(AND(B51="",D51="",E51="",F51="",H51="",I51="",J51="",K51="",L51="",M51="",N51="",O51=""),"",IF(B51="","Date requise",IF(D51="","Conducteur requis",IF(OR(E51="",F51=""),"Odomètre requis",IF(F51&lt;E51,"Odomètre incohérent",IF(G51=0,"Kilométrage à vérifier",IF(AND(K51&lt;&gt;"Personnel",L51=""),"Motif requis",IF(O51="","Statut requis",IF(AND(K51="Personnel",OR(O51="À rembourser",O51="Remboursé")),"Personnel non remboursable","Conforme")))))))))</f>
        <v/>
      </c>
    </row>
    <row r="52">
      <c r="A52" s="21">
        <f>IF(AND(B52="",D52="",E52="",F52="",H52="",I52="",J52="",K52="",L52="",M52="",N52="",O52=""),"",ROW()-6)</f>
        <v/>
      </c>
      <c r="B52" s="47" t="n"/>
      <c r="C52" s="2">
        <f>IF(B52="","",IF(MONTH(B52)=1,"janvier",IF(MONTH(B52)=2,"février",IF(MONTH(B52)=3,"mars",IF(MONTH(B52)=4,"avril",IF(MONTH(B52)=5,"mai",IF(MONTH(B52)=6,"juin",IF(MONTH(B52)=7,"juillet",IF(MONTH(B52)=8,"août",IF(MONTH(B52)=9,"septembre",IF(MONTH(B52)=10,"octobre",IF(MONTH(B52)=11,"novembre","décembre")))))))))))</f>
        <v/>
      </c>
      <c r="D52" s="29" t="n"/>
      <c r="E52" s="30" t="n"/>
      <c r="F52" s="30" t="n"/>
      <c r="G52" s="25">
        <f>IFERROR(IF(OR(E52="",F52=""),"",IF(F52&gt;=E52,F52-E52,"")),"")</f>
        <v/>
      </c>
      <c r="H52" s="29" t="n"/>
      <c r="I52" s="29" t="n"/>
      <c r="J52" s="29" t="n"/>
      <c r="K52" s="29" t="n"/>
      <c r="L52" s="29" t="n"/>
      <c r="M52" s="29" t="n"/>
      <c r="N52" s="29" t="n"/>
      <c r="O52" s="29" t="n"/>
      <c r="P52" s="45">
        <f>IF(O52="","",IFERROR(IF(OR(O52="Personnel",O52="Non remboursable"),0,'Paramètres'!$B$12),0))</f>
        <v/>
      </c>
      <c r="Q52" s="46">
        <f>IF(O52="","",IFERROR(IF(OR(O52="À rembourser",O52="Remboursé"),G52*P52,0),0))</f>
        <v/>
      </c>
      <c r="R52" s="2">
        <f>IF(AND(B52="",D52="",E52="",F52="",H52="",I52="",J52="",K52="",L52="",M52="",N52="",O52=""),"",IF(B52="","Date requise",IF(D52="","Conducteur requis",IF(OR(E52="",F52=""),"Odomètre requis",IF(F52&lt;E52,"Odomètre incohérent",IF(G52=0,"Kilométrage à vérifier",IF(AND(K52&lt;&gt;"Personnel",L52=""),"Motif requis",IF(O52="","Statut requis",IF(AND(K52="Personnel",OR(O52="À rembourser",O52="Remboursé")),"Personnel non remboursable","Conforme")))))))))</f>
        <v/>
      </c>
    </row>
    <row r="53">
      <c r="A53" s="21">
        <f>IF(AND(B53="",D53="",E53="",F53="",H53="",I53="",J53="",K53="",L53="",M53="",N53="",O53=""),"",ROW()-6)</f>
        <v/>
      </c>
      <c r="B53" s="44" t="n"/>
      <c r="C53" s="2">
        <f>IF(B53="","",IF(MONTH(B53)=1,"janvier",IF(MONTH(B53)=2,"février",IF(MONTH(B53)=3,"mars",IF(MONTH(B53)=4,"avril",IF(MONTH(B53)=5,"mai",IF(MONTH(B53)=6,"juin",IF(MONTH(B53)=7,"juillet",IF(MONTH(B53)=8,"août",IF(MONTH(B53)=9,"septembre",IF(MONTH(B53)=10,"octobre",IF(MONTH(B53)=11,"novembre","décembre")))))))))))</f>
        <v/>
      </c>
      <c r="D53" s="23" t="n"/>
      <c r="E53" s="24" t="n"/>
      <c r="F53" s="24" t="n"/>
      <c r="G53" s="25">
        <f>IFERROR(IF(OR(E53="",F53=""),"",IF(F53&gt;=E53,F53-E53,"")),"")</f>
        <v/>
      </c>
      <c r="H53" s="23" t="n"/>
      <c r="I53" s="23" t="n"/>
      <c r="J53" s="23" t="n"/>
      <c r="K53" s="23" t="n"/>
      <c r="L53" s="23" t="n"/>
      <c r="M53" s="23" t="n"/>
      <c r="N53" s="23" t="n"/>
      <c r="O53" s="23" t="n"/>
      <c r="P53" s="45">
        <f>IF(O53="","",IFERROR(IF(OR(O53="Personnel",O53="Non remboursable"),0,'Paramètres'!$B$12),0))</f>
        <v/>
      </c>
      <c r="Q53" s="46">
        <f>IF(O53="","",IFERROR(IF(OR(O53="À rembourser",O53="Remboursé"),G53*P53,0),0))</f>
        <v/>
      </c>
      <c r="R53" s="2">
        <f>IF(AND(B53="",D53="",E53="",F53="",H53="",I53="",J53="",K53="",L53="",M53="",N53="",O53=""),"",IF(B53="","Date requise",IF(D53="","Conducteur requis",IF(OR(E53="",F53=""),"Odomètre requis",IF(F53&lt;E53,"Odomètre incohérent",IF(G53=0,"Kilométrage à vérifier",IF(AND(K53&lt;&gt;"Personnel",L53=""),"Motif requis",IF(O53="","Statut requis",IF(AND(K53="Personnel",OR(O53="À rembourser",O53="Remboursé")),"Personnel non remboursable","Conforme")))))))))</f>
        <v/>
      </c>
    </row>
    <row r="54">
      <c r="A54" s="21">
        <f>IF(AND(B54="",D54="",E54="",F54="",H54="",I54="",J54="",K54="",L54="",M54="",N54="",O54=""),"",ROW()-6)</f>
        <v/>
      </c>
      <c r="B54" s="47" t="n"/>
      <c r="C54" s="2">
        <f>IF(B54="","",IF(MONTH(B54)=1,"janvier",IF(MONTH(B54)=2,"février",IF(MONTH(B54)=3,"mars",IF(MONTH(B54)=4,"avril",IF(MONTH(B54)=5,"mai",IF(MONTH(B54)=6,"juin",IF(MONTH(B54)=7,"juillet",IF(MONTH(B54)=8,"août",IF(MONTH(B54)=9,"septembre",IF(MONTH(B54)=10,"octobre",IF(MONTH(B54)=11,"novembre","décembre")))))))))))</f>
        <v/>
      </c>
      <c r="D54" s="29" t="n"/>
      <c r="E54" s="30" t="n"/>
      <c r="F54" s="30" t="n"/>
      <c r="G54" s="25">
        <f>IFERROR(IF(OR(E54="",F54=""),"",IF(F54&gt;=E54,F54-E54,"")),"")</f>
        <v/>
      </c>
      <c r="H54" s="29" t="n"/>
      <c r="I54" s="29" t="n"/>
      <c r="J54" s="29" t="n"/>
      <c r="K54" s="29" t="n"/>
      <c r="L54" s="29" t="n"/>
      <c r="M54" s="29" t="n"/>
      <c r="N54" s="29" t="n"/>
      <c r="O54" s="29" t="n"/>
      <c r="P54" s="45">
        <f>IF(O54="","",IFERROR(IF(OR(O54="Personnel",O54="Non remboursable"),0,'Paramètres'!$B$12),0))</f>
        <v/>
      </c>
      <c r="Q54" s="46">
        <f>IF(O54="","",IFERROR(IF(OR(O54="À rembourser",O54="Remboursé"),G54*P54,0),0))</f>
        <v/>
      </c>
      <c r="R54" s="2">
        <f>IF(AND(B54="",D54="",E54="",F54="",H54="",I54="",J54="",K54="",L54="",M54="",N54="",O54=""),"",IF(B54="","Date requise",IF(D54="","Conducteur requis",IF(OR(E54="",F54=""),"Odomètre requis",IF(F54&lt;E54,"Odomètre incohérent",IF(G54=0,"Kilométrage à vérifier",IF(AND(K54&lt;&gt;"Personnel",L54=""),"Motif requis",IF(O54="","Statut requis",IF(AND(K54="Personnel",OR(O54="À rembourser",O54="Remboursé")),"Personnel non remboursable","Conforme")))))))))</f>
        <v/>
      </c>
    </row>
    <row r="55">
      <c r="A55" s="21">
        <f>IF(AND(B55="",D55="",E55="",F55="",H55="",I55="",J55="",K55="",L55="",M55="",N55="",O55=""),"",ROW()-6)</f>
        <v/>
      </c>
      <c r="B55" s="44" t="n"/>
      <c r="C55" s="2">
        <f>IF(B55="","",IF(MONTH(B55)=1,"janvier",IF(MONTH(B55)=2,"février",IF(MONTH(B55)=3,"mars",IF(MONTH(B55)=4,"avril",IF(MONTH(B55)=5,"mai",IF(MONTH(B55)=6,"juin",IF(MONTH(B55)=7,"juillet",IF(MONTH(B55)=8,"août",IF(MONTH(B55)=9,"septembre",IF(MONTH(B55)=10,"octobre",IF(MONTH(B55)=11,"novembre","décembre")))))))))))</f>
        <v/>
      </c>
      <c r="D55" s="23" t="n"/>
      <c r="E55" s="24" t="n"/>
      <c r="F55" s="24" t="n"/>
      <c r="G55" s="25">
        <f>IFERROR(IF(OR(E55="",F55=""),"",IF(F55&gt;=E55,F55-E55,"")),"")</f>
        <v/>
      </c>
      <c r="H55" s="23" t="n"/>
      <c r="I55" s="23" t="n"/>
      <c r="J55" s="23" t="n"/>
      <c r="K55" s="23" t="n"/>
      <c r="L55" s="23" t="n"/>
      <c r="M55" s="23" t="n"/>
      <c r="N55" s="23" t="n"/>
      <c r="O55" s="23" t="n"/>
      <c r="P55" s="45">
        <f>IF(O55="","",IFERROR(IF(OR(O55="Personnel",O55="Non remboursable"),0,'Paramètres'!$B$12),0))</f>
        <v/>
      </c>
      <c r="Q55" s="46">
        <f>IF(O55="","",IFERROR(IF(OR(O55="À rembourser",O55="Remboursé"),G55*P55,0),0))</f>
        <v/>
      </c>
      <c r="R55" s="2">
        <f>IF(AND(B55="",D55="",E55="",F55="",H55="",I55="",J55="",K55="",L55="",M55="",N55="",O55=""),"",IF(B55="","Date requise",IF(D55="","Conducteur requis",IF(OR(E55="",F55=""),"Odomètre requis",IF(F55&lt;E55,"Odomètre incohérent",IF(G55=0,"Kilométrage à vérifier",IF(AND(K55&lt;&gt;"Personnel",L55=""),"Motif requis",IF(O55="","Statut requis",IF(AND(K55="Personnel",OR(O55="À rembourser",O55="Remboursé")),"Personnel non remboursable","Conforme")))))))))</f>
        <v/>
      </c>
    </row>
    <row r="56">
      <c r="A56" s="21">
        <f>IF(AND(B56="",D56="",E56="",F56="",H56="",I56="",J56="",K56="",L56="",M56="",N56="",O56=""),"",ROW()-6)</f>
        <v/>
      </c>
      <c r="B56" s="47" t="n"/>
      <c r="C56" s="2">
        <f>IF(B56="","",IF(MONTH(B56)=1,"janvier",IF(MONTH(B56)=2,"février",IF(MONTH(B56)=3,"mars",IF(MONTH(B56)=4,"avril",IF(MONTH(B56)=5,"mai",IF(MONTH(B56)=6,"juin",IF(MONTH(B56)=7,"juillet",IF(MONTH(B56)=8,"août",IF(MONTH(B56)=9,"septembre",IF(MONTH(B56)=10,"octobre",IF(MONTH(B56)=11,"novembre","décembre")))))))))))</f>
        <v/>
      </c>
      <c r="D56" s="29" t="n"/>
      <c r="E56" s="30" t="n"/>
      <c r="F56" s="30" t="n"/>
      <c r="G56" s="25">
        <f>IFERROR(IF(OR(E56="",F56=""),"",IF(F56&gt;=E56,F56-E56,"")),"")</f>
        <v/>
      </c>
      <c r="H56" s="29" t="n"/>
      <c r="I56" s="29" t="n"/>
      <c r="J56" s="29" t="n"/>
      <c r="K56" s="29" t="n"/>
      <c r="L56" s="29" t="n"/>
      <c r="M56" s="29" t="n"/>
      <c r="N56" s="29" t="n"/>
      <c r="O56" s="29" t="n"/>
      <c r="P56" s="45">
        <f>IF(O56="","",IFERROR(IF(OR(O56="Personnel",O56="Non remboursable"),0,'Paramètres'!$B$12),0))</f>
        <v/>
      </c>
      <c r="Q56" s="46">
        <f>IF(O56="","",IFERROR(IF(OR(O56="À rembourser",O56="Remboursé"),G56*P56,0),0))</f>
        <v/>
      </c>
      <c r="R56" s="2">
        <f>IF(AND(B56="",D56="",E56="",F56="",H56="",I56="",J56="",K56="",L56="",M56="",N56="",O56=""),"",IF(B56="","Date requise",IF(D56="","Conducteur requis",IF(OR(E56="",F56=""),"Odomètre requis",IF(F56&lt;E56,"Odomètre incohérent",IF(G56=0,"Kilométrage à vérifier",IF(AND(K56&lt;&gt;"Personnel",L56=""),"Motif requis",IF(O56="","Statut requis",IF(AND(K56="Personnel",OR(O56="À rembourser",O56="Remboursé")),"Personnel non remboursable","Conforme")))))))))</f>
        <v/>
      </c>
    </row>
    <row r="57">
      <c r="A57" s="21">
        <f>IF(AND(B57="",D57="",E57="",F57="",H57="",I57="",J57="",K57="",L57="",M57="",N57="",O57=""),"",ROW()-6)</f>
        <v/>
      </c>
      <c r="B57" s="44" t="n"/>
      <c r="C57" s="2">
        <f>IF(B57="","",IF(MONTH(B57)=1,"janvier",IF(MONTH(B57)=2,"février",IF(MONTH(B57)=3,"mars",IF(MONTH(B57)=4,"avril",IF(MONTH(B57)=5,"mai",IF(MONTH(B57)=6,"juin",IF(MONTH(B57)=7,"juillet",IF(MONTH(B57)=8,"août",IF(MONTH(B57)=9,"septembre",IF(MONTH(B57)=10,"octobre",IF(MONTH(B57)=11,"novembre","décembre")))))))))))</f>
        <v/>
      </c>
      <c r="D57" s="23" t="n"/>
      <c r="E57" s="24" t="n"/>
      <c r="F57" s="24" t="n"/>
      <c r="G57" s="25">
        <f>IFERROR(IF(OR(E57="",F57=""),"",IF(F57&gt;=E57,F57-E57,"")),"")</f>
        <v/>
      </c>
      <c r="H57" s="23" t="n"/>
      <c r="I57" s="23" t="n"/>
      <c r="J57" s="23" t="n"/>
      <c r="K57" s="23" t="n"/>
      <c r="L57" s="23" t="n"/>
      <c r="M57" s="23" t="n"/>
      <c r="N57" s="23" t="n"/>
      <c r="O57" s="23" t="n"/>
      <c r="P57" s="45">
        <f>IF(O57="","",IFERROR(IF(OR(O57="Personnel",O57="Non remboursable"),0,'Paramètres'!$B$12),0))</f>
        <v/>
      </c>
      <c r="Q57" s="46">
        <f>IF(O57="","",IFERROR(IF(OR(O57="À rembourser",O57="Remboursé"),G57*P57,0),0))</f>
        <v/>
      </c>
      <c r="R57" s="2">
        <f>IF(AND(B57="",D57="",E57="",F57="",H57="",I57="",J57="",K57="",L57="",M57="",N57="",O57=""),"",IF(B57="","Date requise",IF(D57="","Conducteur requis",IF(OR(E57="",F57=""),"Odomètre requis",IF(F57&lt;E57,"Odomètre incohérent",IF(G57=0,"Kilométrage à vérifier",IF(AND(K57&lt;&gt;"Personnel",L57=""),"Motif requis",IF(O57="","Statut requis",IF(AND(K57="Personnel",OR(O57="À rembourser",O57="Remboursé")),"Personnel non remboursable","Conforme")))))))))</f>
        <v/>
      </c>
    </row>
    <row r="58">
      <c r="A58" s="21">
        <f>IF(AND(B58="",D58="",E58="",F58="",H58="",I58="",J58="",K58="",L58="",M58="",N58="",O58=""),"",ROW()-6)</f>
        <v/>
      </c>
      <c r="B58" s="47" t="n"/>
      <c r="C58" s="2">
        <f>IF(B58="","",IF(MONTH(B58)=1,"janvier",IF(MONTH(B58)=2,"février",IF(MONTH(B58)=3,"mars",IF(MONTH(B58)=4,"avril",IF(MONTH(B58)=5,"mai",IF(MONTH(B58)=6,"juin",IF(MONTH(B58)=7,"juillet",IF(MONTH(B58)=8,"août",IF(MONTH(B58)=9,"septembre",IF(MONTH(B58)=10,"octobre",IF(MONTH(B58)=11,"novembre","décembre")))))))))))</f>
        <v/>
      </c>
      <c r="D58" s="29" t="n"/>
      <c r="E58" s="30" t="n"/>
      <c r="F58" s="30" t="n"/>
      <c r="G58" s="25">
        <f>IFERROR(IF(OR(E58="",F58=""),"",IF(F58&gt;=E58,F58-E58,"")),"")</f>
        <v/>
      </c>
      <c r="H58" s="29" t="n"/>
      <c r="I58" s="29" t="n"/>
      <c r="J58" s="29" t="n"/>
      <c r="K58" s="29" t="n"/>
      <c r="L58" s="29" t="n"/>
      <c r="M58" s="29" t="n"/>
      <c r="N58" s="29" t="n"/>
      <c r="O58" s="29" t="n"/>
      <c r="P58" s="45">
        <f>IF(O58="","",IFERROR(IF(OR(O58="Personnel",O58="Non remboursable"),0,'Paramètres'!$B$12),0))</f>
        <v/>
      </c>
      <c r="Q58" s="46">
        <f>IF(O58="","",IFERROR(IF(OR(O58="À rembourser",O58="Remboursé"),G58*P58,0),0))</f>
        <v/>
      </c>
      <c r="R58" s="2">
        <f>IF(AND(B58="",D58="",E58="",F58="",H58="",I58="",J58="",K58="",L58="",M58="",N58="",O58=""),"",IF(B58="","Date requise",IF(D58="","Conducteur requis",IF(OR(E58="",F58=""),"Odomètre requis",IF(F58&lt;E58,"Odomètre incohérent",IF(G58=0,"Kilométrage à vérifier",IF(AND(K58&lt;&gt;"Personnel",L58=""),"Motif requis",IF(O58="","Statut requis",IF(AND(K58="Personnel",OR(O58="À rembourser",O58="Remboursé")),"Personnel non remboursable","Conforme")))))))))</f>
        <v/>
      </c>
    </row>
    <row r="59">
      <c r="A59" s="21">
        <f>IF(AND(B59="",D59="",E59="",F59="",H59="",I59="",J59="",K59="",L59="",M59="",N59="",O59=""),"",ROW()-6)</f>
        <v/>
      </c>
      <c r="B59" s="44" t="n"/>
      <c r="C59" s="2">
        <f>IF(B59="","",IF(MONTH(B59)=1,"janvier",IF(MONTH(B59)=2,"février",IF(MONTH(B59)=3,"mars",IF(MONTH(B59)=4,"avril",IF(MONTH(B59)=5,"mai",IF(MONTH(B59)=6,"juin",IF(MONTH(B59)=7,"juillet",IF(MONTH(B59)=8,"août",IF(MONTH(B59)=9,"septembre",IF(MONTH(B59)=10,"octobre",IF(MONTH(B59)=11,"novembre","décembre")))))))))))</f>
        <v/>
      </c>
      <c r="D59" s="23" t="n"/>
      <c r="E59" s="24" t="n"/>
      <c r="F59" s="24" t="n"/>
      <c r="G59" s="25">
        <f>IFERROR(IF(OR(E59="",F59=""),"",IF(F59&gt;=E59,F59-E59,"")),"")</f>
        <v/>
      </c>
      <c r="H59" s="23" t="n"/>
      <c r="I59" s="23" t="n"/>
      <c r="J59" s="23" t="n"/>
      <c r="K59" s="23" t="n"/>
      <c r="L59" s="23" t="n"/>
      <c r="M59" s="23" t="n"/>
      <c r="N59" s="23" t="n"/>
      <c r="O59" s="23" t="n"/>
      <c r="P59" s="45">
        <f>IF(O59="","",IFERROR(IF(OR(O59="Personnel",O59="Non remboursable"),0,'Paramètres'!$B$12),0))</f>
        <v/>
      </c>
      <c r="Q59" s="46">
        <f>IF(O59="","",IFERROR(IF(OR(O59="À rembourser",O59="Remboursé"),G59*P59,0),0))</f>
        <v/>
      </c>
      <c r="R59" s="2">
        <f>IF(AND(B59="",D59="",E59="",F59="",H59="",I59="",J59="",K59="",L59="",M59="",N59="",O59=""),"",IF(B59="","Date requise",IF(D59="","Conducteur requis",IF(OR(E59="",F59=""),"Odomètre requis",IF(F59&lt;E59,"Odomètre incohérent",IF(G59=0,"Kilométrage à vérifier",IF(AND(K59&lt;&gt;"Personnel",L59=""),"Motif requis",IF(O59="","Statut requis",IF(AND(K59="Personnel",OR(O59="À rembourser",O59="Remboursé")),"Personnel non remboursable","Conforme")))))))))</f>
        <v/>
      </c>
    </row>
    <row r="60">
      <c r="A60" s="21">
        <f>IF(AND(B60="",D60="",E60="",F60="",H60="",I60="",J60="",K60="",L60="",M60="",N60="",O60=""),"",ROW()-6)</f>
        <v/>
      </c>
      <c r="B60" s="47" t="n"/>
      <c r="C60" s="2">
        <f>IF(B60="","",IF(MONTH(B60)=1,"janvier",IF(MONTH(B60)=2,"février",IF(MONTH(B60)=3,"mars",IF(MONTH(B60)=4,"avril",IF(MONTH(B60)=5,"mai",IF(MONTH(B60)=6,"juin",IF(MONTH(B60)=7,"juillet",IF(MONTH(B60)=8,"août",IF(MONTH(B60)=9,"septembre",IF(MONTH(B60)=10,"octobre",IF(MONTH(B60)=11,"novembre","décembre")))))))))))</f>
        <v/>
      </c>
      <c r="D60" s="29" t="n"/>
      <c r="E60" s="30" t="n"/>
      <c r="F60" s="30" t="n"/>
      <c r="G60" s="25">
        <f>IFERROR(IF(OR(E60="",F60=""),"",IF(F60&gt;=E60,F60-E60,"")),"")</f>
        <v/>
      </c>
      <c r="H60" s="29" t="n"/>
      <c r="I60" s="29" t="n"/>
      <c r="J60" s="29" t="n"/>
      <c r="K60" s="29" t="n"/>
      <c r="L60" s="29" t="n"/>
      <c r="M60" s="29" t="n"/>
      <c r="N60" s="29" t="n"/>
      <c r="O60" s="29" t="n"/>
      <c r="P60" s="45">
        <f>IF(O60="","",IFERROR(IF(OR(O60="Personnel",O60="Non remboursable"),0,'Paramètres'!$B$12),0))</f>
        <v/>
      </c>
      <c r="Q60" s="46">
        <f>IF(O60="","",IFERROR(IF(OR(O60="À rembourser",O60="Remboursé"),G60*P60,0),0))</f>
        <v/>
      </c>
      <c r="R60" s="2">
        <f>IF(AND(B60="",D60="",E60="",F60="",H60="",I60="",J60="",K60="",L60="",M60="",N60="",O60=""),"",IF(B60="","Date requise",IF(D60="","Conducteur requis",IF(OR(E60="",F60=""),"Odomètre requis",IF(F60&lt;E60,"Odomètre incohérent",IF(G60=0,"Kilométrage à vérifier",IF(AND(K60&lt;&gt;"Personnel",L60=""),"Motif requis",IF(O60="","Statut requis",IF(AND(K60="Personnel",OR(O60="À rembourser",O60="Remboursé")),"Personnel non remboursable","Conforme")))))))))</f>
        <v/>
      </c>
    </row>
    <row r="61">
      <c r="A61" s="21">
        <f>IF(AND(B61="",D61="",E61="",F61="",H61="",I61="",J61="",K61="",L61="",M61="",N61="",O61=""),"",ROW()-6)</f>
        <v/>
      </c>
      <c r="B61" s="44" t="n"/>
      <c r="C61" s="2">
        <f>IF(B61="","",IF(MONTH(B61)=1,"janvier",IF(MONTH(B61)=2,"février",IF(MONTH(B61)=3,"mars",IF(MONTH(B61)=4,"avril",IF(MONTH(B61)=5,"mai",IF(MONTH(B61)=6,"juin",IF(MONTH(B61)=7,"juillet",IF(MONTH(B61)=8,"août",IF(MONTH(B61)=9,"septembre",IF(MONTH(B61)=10,"octobre",IF(MONTH(B61)=11,"novembre","décembre")))))))))))</f>
        <v/>
      </c>
      <c r="D61" s="23" t="n"/>
      <c r="E61" s="24" t="n"/>
      <c r="F61" s="24" t="n"/>
      <c r="G61" s="25">
        <f>IFERROR(IF(OR(E61="",F61=""),"",IF(F61&gt;=E61,F61-E61,"")),"")</f>
        <v/>
      </c>
      <c r="H61" s="23" t="n"/>
      <c r="I61" s="23" t="n"/>
      <c r="J61" s="23" t="n"/>
      <c r="K61" s="23" t="n"/>
      <c r="L61" s="23" t="n"/>
      <c r="M61" s="23" t="n"/>
      <c r="N61" s="23" t="n"/>
      <c r="O61" s="23" t="n"/>
      <c r="P61" s="45">
        <f>IF(O61="","",IFERROR(IF(OR(O61="Personnel",O61="Non remboursable"),0,'Paramètres'!$B$12),0))</f>
        <v/>
      </c>
      <c r="Q61" s="46">
        <f>IF(O61="","",IFERROR(IF(OR(O61="À rembourser",O61="Remboursé"),G61*P61,0),0))</f>
        <v/>
      </c>
      <c r="R61" s="2">
        <f>IF(AND(B61="",D61="",E61="",F61="",H61="",I61="",J61="",K61="",L61="",M61="",N61="",O61=""),"",IF(B61="","Date requise",IF(D61="","Conducteur requis",IF(OR(E61="",F61=""),"Odomètre requis",IF(F61&lt;E61,"Odomètre incohérent",IF(G61=0,"Kilométrage à vérifier",IF(AND(K61&lt;&gt;"Personnel",L61=""),"Motif requis",IF(O61="","Statut requis",IF(AND(K61="Personnel",OR(O61="À rembourser",O61="Remboursé")),"Personnel non remboursable","Conforme")))))))))</f>
        <v/>
      </c>
    </row>
    <row r="62">
      <c r="A62" s="21">
        <f>IF(AND(B62="",D62="",E62="",F62="",H62="",I62="",J62="",K62="",L62="",M62="",N62="",O62=""),"",ROW()-6)</f>
        <v/>
      </c>
      <c r="B62" s="47" t="n"/>
      <c r="C62" s="2">
        <f>IF(B62="","",IF(MONTH(B62)=1,"janvier",IF(MONTH(B62)=2,"février",IF(MONTH(B62)=3,"mars",IF(MONTH(B62)=4,"avril",IF(MONTH(B62)=5,"mai",IF(MONTH(B62)=6,"juin",IF(MONTH(B62)=7,"juillet",IF(MONTH(B62)=8,"août",IF(MONTH(B62)=9,"septembre",IF(MONTH(B62)=10,"octobre",IF(MONTH(B62)=11,"novembre","décembre")))))))))))</f>
        <v/>
      </c>
      <c r="D62" s="29" t="n"/>
      <c r="E62" s="30" t="n"/>
      <c r="F62" s="30" t="n"/>
      <c r="G62" s="25">
        <f>IFERROR(IF(OR(E62="",F62=""),"",IF(F62&gt;=E62,F62-E62,"")),"")</f>
        <v/>
      </c>
      <c r="H62" s="29" t="n"/>
      <c r="I62" s="29" t="n"/>
      <c r="J62" s="29" t="n"/>
      <c r="K62" s="29" t="n"/>
      <c r="L62" s="29" t="n"/>
      <c r="M62" s="29" t="n"/>
      <c r="N62" s="29" t="n"/>
      <c r="O62" s="29" t="n"/>
      <c r="P62" s="45">
        <f>IF(O62="","",IFERROR(IF(OR(O62="Personnel",O62="Non remboursable"),0,'Paramètres'!$B$12),0))</f>
        <v/>
      </c>
      <c r="Q62" s="46">
        <f>IF(O62="","",IFERROR(IF(OR(O62="À rembourser",O62="Remboursé"),G62*P62,0),0))</f>
        <v/>
      </c>
      <c r="R62" s="2">
        <f>IF(AND(B62="",D62="",E62="",F62="",H62="",I62="",J62="",K62="",L62="",M62="",N62="",O62=""),"",IF(B62="","Date requise",IF(D62="","Conducteur requis",IF(OR(E62="",F62=""),"Odomètre requis",IF(F62&lt;E62,"Odomètre incohérent",IF(G62=0,"Kilométrage à vérifier",IF(AND(K62&lt;&gt;"Personnel",L62=""),"Motif requis",IF(O62="","Statut requis",IF(AND(K62="Personnel",OR(O62="À rembourser",O62="Remboursé")),"Personnel non remboursable","Conforme")))))))))</f>
        <v/>
      </c>
    </row>
    <row r="63">
      <c r="A63" s="21">
        <f>IF(AND(B63="",D63="",E63="",F63="",H63="",I63="",J63="",K63="",L63="",M63="",N63="",O63=""),"",ROW()-6)</f>
        <v/>
      </c>
      <c r="B63" s="44" t="n"/>
      <c r="C63" s="2">
        <f>IF(B63="","",IF(MONTH(B63)=1,"janvier",IF(MONTH(B63)=2,"février",IF(MONTH(B63)=3,"mars",IF(MONTH(B63)=4,"avril",IF(MONTH(B63)=5,"mai",IF(MONTH(B63)=6,"juin",IF(MONTH(B63)=7,"juillet",IF(MONTH(B63)=8,"août",IF(MONTH(B63)=9,"septembre",IF(MONTH(B63)=10,"octobre",IF(MONTH(B63)=11,"novembre","décembre")))))))))))</f>
        <v/>
      </c>
      <c r="D63" s="23" t="n"/>
      <c r="E63" s="24" t="n"/>
      <c r="F63" s="24" t="n"/>
      <c r="G63" s="25">
        <f>IFERROR(IF(OR(E63="",F63=""),"",IF(F63&gt;=E63,F63-E63,"")),"")</f>
        <v/>
      </c>
      <c r="H63" s="23" t="n"/>
      <c r="I63" s="23" t="n"/>
      <c r="J63" s="23" t="n"/>
      <c r="K63" s="23" t="n"/>
      <c r="L63" s="23" t="n"/>
      <c r="M63" s="23" t="n"/>
      <c r="N63" s="23" t="n"/>
      <c r="O63" s="23" t="n"/>
      <c r="P63" s="45">
        <f>IF(O63="","",IFERROR(IF(OR(O63="Personnel",O63="Non remboursable"),0,'Paramètres'!$B$12),0))</f>
        <v/>
      </c>
      <c r="Q63" s="46">
        <f>IF(O63="","",IFERROR(IF(OR(O63="À rembourser",O63="Remboursé"),G63*P63,0),0))</f>
        <v/>
      </c>
      <c r="R63" s="2">
        <f>IF(AND(B63="",D63="",E63="",F63="",H63="",I63="",J63="",K63="",L63="",M63="",N63="",O63=""),"",IF(B63="","Date requise",IF(D63="","Conducteur requis",IF(OR(E63="",F63=""),"Odomètre requis",IF(F63&lt;E63,"Odomètre incohérent",IF(G63=0,"Kilométrage à vérifier",IF(AND(K63&lt;&gt;"Personnel",L63=""),"Motif requis",IF(O63="","Statut requis",IF(AND(K63="Personnel",OR(O63="À rembourser",O63="Remboursé")),"Personnel non remboursable","Conforme")))))))))</f>
        <v/>
      </c>
    </row>
    <row r="64">
      <c r="A64" s="21">
        <f>IF(AND(B64="",D64="",E64="",F64="",H64="",I64="",J64="",K64="",L64="",M64="",N64="",O64=""),"",ROW()-6)</f>
        <v/>
      </c>
      <c r="B64" s="47" t="n"/>
      <c r="C64" s="2">
        <f>IF(B64="","",IF(MONTH(B64)=1,"janvier",IF(MONTH(B64)=2,"février",IF(MONTH(B64)=3,"mars",IF(MONTH(B64)=4,"avril",IF(MONTH(B64)=5,"mai",IF(MONTH(B64)=6,"juin",IF(MONTH(B64)=7,"juillet",IF(MONTH(B64)=8,"août",IF(MONTH(B64)=9,"septembre",IF(MONTH(B64)=10,"octobre",IF(MONTH(B64)=11,"novembre","décembre")))))))))))</f>
        <v/>
      </c>
      <c r="D64" s="29" t="n"/>
      <c r="E64" s="30" t="n"/>
      <c r="F64" s="30" t="n"/>
      <c r="G64" s="25">
        <f>IFERROR(IF(OR(E64="",F64=""),"",IF(F64&gt;=E64,F64-E64,"")),"")</f>
        <v/>
      </c>
      <c r="H64" s="29" t="n"/>
      <c r="I64" s="29" t="n"/>
      <c r="J64" s="29" t="n"/>
      <c r="K64" s="29" t="n"/>
      <c r="L64" s="29" t="n"/>
      <c r="M64" s="29" t="n"/>
      <c r="N64" s="29" t="n"/>
      <c r="O64" s="29" t="n"/>
      <c r="P64" s="45">
        <f>IF(O64="","",IFERROR(IF(OR(O64="Personnel",O64="Non remboursable"),0,'Paramètres'!$B$12),0))</f>
        <v/>
      </c>
      <c r="Q64" s="46">
        <f>IF(O64="","",IFERROR(IF(OR(O64="À rembourser",O64="Remboursé"),G64*P64,0),0))</f>
        <v/>
      </c>
      <c r="R64" s="2">
        <f>IF(AND(B64="",D64="",E64="",F64="",H64="",I64="",J64="",K64="",L64="",M64="",N64="",O64=""),"",IF(B64="","Date requise",IF(D64="","Conducteur requis",IF(OR(E64="",F64=""),"Odomètre requis",IF(F64&lt;E64,"Odomètre incohérent",IF(G64=0,"Kilométrage à vérifier",IF(AND(K64&lt;&gt;"Personnel",L64=""),"Motif requis",IF(O64="","Statut requis",IF(AND(K64="Personnel",OR(O64="À rembourser",O64="Remboursé")),"Personnel non remboursable","Conforme")))))))))</f>
        <v/>
      </c>
    </row>
    <row r="65">
      <c r="A65" s="21">
        <f>IF(AND(B65="",D65="",E65="",F65="",H65="",I65="",J65="",K65="",L65="",M65="",N65="",O65=""),"",ROW()-6)</f>
        <v/>
      </c>
      <c r="B65" s="44" t="n"/>
      <c r="C65" s="2">
        <f>IF(B65="","",IF(MONTH(B65)=1,"janvier",IF(MONTH(B65)=2,"février",IF(MONTH(B65)=3,"mars",IF(MONTH(B65)=4,"avril",IF(MONTH(B65)=5,"mai",IF(MONTH(B65)=6,"juin",IF(MONTH(B65)=7,"juillet",IF(MONTH(B65)=8,"août",IF(MONTH(B65)=9,"septembre",IF(MONTH(B65)=10,"octobre",IF(MONTH(B65)=11,"novembre","décembre")))))))))))</f>
        <v/>
      </c>
      <c r="D65" s="23" t="n"/>
      <c r="E65" s="24" t="n"/>
      <c r="F65" s="24" t="n"/>
      <c r="G65" s="25">
        <f>IFERROR(IF(OR(E65="",F65=""),"",IF(F65&gt;=E65,F65-E65,"")),"")</f>
        <v/>
      </c>
      <c r="H65" s="23" t="n"/>
      <c r="I65" s="23" t="n"/>
      <c r="J65" s="23" t="n"/>
      <c r="K65" s="23" t="n"/>
      <c r="L65" s="23" t="n"/>
      <c r="M65" s="23" t="n"/>
      <c r="N65" s="23" t="n"/>
      <c r="O65" s="23" t="n"/>
      <c r="P65" s="45">
        <f>IF(O65="","",IFERROR(IF(OR(O65="Personnel",O65="Non remboursable"),0,'Paramètres'!$B$12),0))</f>
        <v/>
      </c>
      <c r="Q65" s="46">
        <f>IF(O65="","",IFERROR(IF(OR(O65="À rembourser",O65="Remboursé"),G65*P65,0),0))</f>
        <v/>
      </c>
      <c r="R65" s="2">
        <f>IF(AND(B65="",D65="",E65="",F65="",H65="",I65="",J65="",K65="",L65="",M65="",N65="",O65=""),"",IF(B65="","Date requise",IF(D65="","Conducteur requis",IF(OR(E65="",F65=""),"Odomètre requis",IF(F65&lt;E65,"Odomètre incohérent",IF(G65=0,"Kilométrage à vérifier",IF(AND(K65&lt;&gt;"Personnel",L65=""),"Motif requis",IF(O65="","Statut requis",IF(AND(K65="Personnel",OR(O65="À rembourser",O65="Remboursé")),"Personnel non remboursable","Conforme")))))))))</f>
        <v/>
      </c>
    </row>
    <row r="66">
      <c r="A66" s="21">
        <f>IF(AND(B66="",D66="",E66="",F66="",H66="",I66="",J66="",K66="",L66="",M66="",N66="",O66=""),"",ROW()-6)</f>
        <v/>
      </c>
      <c r="B66" s="47" t="n"/>
      <c r="C66" s="2">
        <f>IF(B66="","",IF(MONTH(B66)=1,"janvier",IF(MONTH(B66)=2,"février",IF(MONTH(B66)=3,"mars",IF(MONTH(B66)=4,"avril",IF(MONTH(B66)=5,"mai",IF(MONTH(B66)=6,"juin",IF(MONTH(B66)=7,"juillet",IF(MONTH(B66)=8,"août",IF(MONTH(B66)=9,"septembre",IF(MONTH(B66)=10,"octobre",IF(MONTH(B66)=11,"novembre","décembre")))))))))))</f>
        <v/>
      </c>
      <c r="D66" s="29" t="n"/>
      <c r="E66" s="30" t="n"/>
      <c r="F66" s="30" t="n"/>
      <c r="G66" s="25">
        <f>IFERROR(IF(OR(E66="",F66=""),"",IF(F66&gt;=E66,F66-E66,"")),"")</f>
        <v/>
      </c>
      <c r="H66" s="29" t="n"/>
      <c r="I66" s="29" t="n"/>
      <c r="J66" s="29" t="n"/>
      <c r="K66" s="29" t="n"/>
      <c r="L66" s="29" t="n"/>
      <c r="M66" s="29" t="n"/>
      <c r="N66" s="29" t="n"/>
      <c r="O66" s="29" t="n"/>
      <c r="P66" s="45">
        <f>IF(O66="","",IFERROR(IF(OR(O66="Personnel",O66="Non remboursable"),0,'Paramètres'!$B$12),0))</f>
        <v/>
      </c>
      <c r="Q66" s="46">
        <f>IF(O66="","",IFERROR(IF(OR(O66="À rembourser",O66="Remboursé"),G66*P66,0),0))</f>
        <v/>
      </c>
      <c r="R66" s="2">
        <f>IF(AND(B66="",D66="",E66="",F66="",H66="",I66="",J66="",K66="",L66="",M66="",N66="",O66=""),"",IF(B66="","Date requise",IF(D66="","Conducteur requis",IF(OR(E66="",F66=""),"Odomètre requis",IF(F66&lt;E66,"Odomètre incohérent",IF(G66=0,"Kilométrage à vérifier",IF(AND(K66&lt;&gt;"Personnel",L66=""),"Motif requis",IF(O66="","Statut requis",IF(AND(K66="Personnel",OR(O66="À rembourser",O66="Remboursé")),"Personnel non remboursable","Conforme")))))))))</f>
        <v/>
      </c>
    </row>
    <row r="67">
      <c r="A67" s="21">
        <f>IF(AND(B67="",D67="",E67="",F67="",H67="",I67="",J67="",K67="",L67="",M67="",N67="",O67=""),"",ROW()-6)</f>
        <v/>
      </c>
      <c r="B67" s="44" t="n"/>
      <c r="C67" s="2">
        <f>IF(B67="","",IF(MONTH(B67)=1,"janvier",IF(MONTH(B67)=2,"février",IF(MONTH(B67)=3,"mars",IF(MONTH(B67)=4,"avril",IF(MONTH(B67)=5,"mai",IF(MONTH(B67)=6,"juin",IF(MONTH(B67)=7,"juillet",IF(MONTH(B67)=8,"août",IF(MONTH(B67)=9,"septembre",IF(MONTH(B67)=10,"octobre",IF(MONTH(B67)=11,"novembre","décembre")))))))))))</f>
        <v/>
      </c>
      <c r="D67" s="23" t="n"/>
      <c r="E67" s="24" t="n"/>
      <c r="F67" s="24" t="n"/>
      <c r="G67" s="25">
        <f>IFERROR(IF(OR(E67="",F67=""),"",IF(F67&gt;=E67,F67-E67,"")),"")</f>
        <v/>
      </c>
      <c r="H67" s="23" t="n"/>
      <c r="I67" s="23" t="n"/>
      <c r="J67" s="23" t="n"/>
      <c r="K67" s="23" t="n"/>
      <c r="L67" s="23" t="n"/>
      <c r="M67" s="23" t="n"/>
      <c r="N67" s="23" t="n"/>
      <c r="O67" s="23" t="n"/>
      <c r="P67" s="45">
        <f>IF(O67="","",IFERROR(IF(OR(O67="Personnel",O67="Non remboursable"),0,'Paramètres'!$B$12),0))</f>
        <v/>
      </c>
      <c r="Q67" s="46">
        <f>IF(O67="","",IFERROR(IF(OR(O67="À rembourser",O67="Remboursé"),G67*P67,0),0))</f>
        <v/>
      </c>
      <c r="R67" s="2">
        <f>IF(AND(B67="",D67="",E67="",F67="",H67="",I67="",J67="",K67="",L67="",M67="",N67="",O67=""),"",IF(B67="","Date requise",IF(D67="","Conducteur requis",IF(OR(E67="",F67=""),"Odomètre requis",IF(F67&lt;E67,"Odomètre incohérent",IF(G67=0,"Kilométrage à vérifier",IF(AND(K67&lt;&gt;"Personnel",L67=""),"Motif requis",IF(O67="","Statut requis",IF(AND(K67="Personnel",OR(O67="À rembourser",O67="Remboursé")),"Personnel non remboursable","Conforme")))))))))</f>
        <v/>
      </c>
    </row>
    <row r="68">
      <c r="A68" s="21">
        <f>IF(AND(B68="",D68="",E68="",F68="",H68="",I68="",J68="",K68="",L68="",M68="",N68="",O68=""),"",ROW()-6)</f>
        <v/>
      </c>
      <c r="B68" s="47" t="n"/>
      <c r="C68" s="2">
        <f>IF(B68="","",IF(MONTH(B68)=1,"janvier",IF(MONTH(B68)=2,"février",IF(MONTH(B68)=3,"mars",IF(MONTH(B68)=4,"avril",IF(MONTH(B68)=5,"mai",IF(MONTH(B68)=6,"juin",IF(MONTH(B68)=7,"juillet",IF(MONTH(B68)=8,"août",IF(MONTH(B68)=9,"septembre",IF(MONTH(B68)=10,"octobre",IF(MONTH(B68)=11,"novembre","décembre")))))))))))</f>
        <v/>
      </c>
      <c r="D68" s="29" t="n"/>
      <c r="E68" s="30" t="n"/>
      <c r="F68" s="30" t="n"/>
      <c r="G68" s="25">
        <f>IFERROR(IF(OR(E68="",F68=""),"",IF(F68&gt;=E68,F68-E68,"")),"")</f>
        <v/>
      </c>
      <c r="H68" s="29" t="n"/>
      <c r="I68" s="29" t="n"/>
      <c r="J68" s="29" t="n"/>
      <c r="K68" s="29" t="n"/>
      <c r="L68" s="29" t="n"/>
      <c r="M68" s="29" t="n"/>
      <c r="N68" s="29" t="n"/>
      <c r="O68" s="29" t="n"/>
      <c r="P68" s="45">
        <f>IF(O68="","",IFERROR(IF(OR(O68="Personnel",O68="Non remboursable"),0,'Paramètres'!$B$12),0))</f>
        <v/>
      </c>
      <c r="Q68" s="46">
        <f>IF(O68="","",IFERROR(IF(OR(O68="À rembourser",O68="Remboursé"),G68*P68,0),0))</f>
        <v/>
      </c>
      <c r="R68" s="2">
        <f>IF(AND(B68="",D68="",E68="",F68="",H68="",I68="",J68="",K68="",L68="",M68="",N68="",O68=""),"",IF(B68="","Date requise",IF(D68="","Conducteur requis",IF(OR(E68="",F68=""),"Odomètre requis",IF(F68&lt;E68,"Odomètre incohérent",IF(G68=0,"Kilométrage à vérifier",IF(AND(K68&lt;&gt;"Personnel",L68=""),"Motif requis",IF(O68="","Statut requis",IF(AND(K68="Personnel",OR(O68="À rembourser",O68="Remboursé")),"Personnel non remboursable","Conforme")))))))))</f>
        <v/>
      </c>
    </row>
    <row r="69">
      <c r="A69" s="21">
        <f>IF(AND(B69="",D69="",E69="",F69="",H69="",I69="",J69="",K69="",L69="",M69="",N69="",O69=""),"",ROW()-6)</f>
        <v/>
      </c>
      <c r="B69" s="44" t="n"/>
      <c r="C69" s="2">
        <f>IF(B69="","",IF(MONTH(B69)=1,"janvier",IF(MONTH(B69)=2,"février",IF(MONTH(B69)=3,"mars",IF(MONTH(B69)=4,"avril",IF(MONTH(B69)=5,"mai",IF(MONTH(B69)=6,"juin",IF(MONTH(B69)=7,"juillet",IF(MONTH(B69)=8,"août",IF(MONTH(B69)=9,"septembre",IF(MONTH(B69)=10,"octobre",IF(MONTH(B69)=11,"novembre","décembre")))))))))))</f>
        <v/>
      </c>
      <c r="D69" s="23" t="n"/>
      <c r="E69" s="24" t="n"/>
      <c r="F69" s="24" t="n"/>
      <c r="G69" s="25">
        <f>IFERROR(IF(OR(E69="",F69=""),"",IF(F69&gt;=E69,F69-E69,"")),"")</f>
        <v/>
      </c>
      <c r="H69" s="23" t="n"/>
      <c r="I69" s="23" t="n"/>
      <c r="J69" s="23" t="n"/>
      <c r="K69" s="23" t="n"/>
      <c r="L69" s="23" t="n"/>
      <c r="M69" s="23" t="n"/>
      <c r="N69" s="23" t="n"/>
      <c r="O69" s="23" t="n"/>
      <c r="P69" s="45">
        <f>IF(O69="","",IFERROR(IF(OR(O69="Personnel",O69="Non remboursable"),0,'Paramètres'!$B$12),0))</f>
        <v/>
      </c>
      <c r="Q69" s="46">
        <f>IF(O69="","",IFERROR(IF(OR(O69="À rembourser",O69="Remboursé"),G69*P69,0),0))</f>
        <v/>
      </c>
      <c r="R69" s="2">
        <f>IF(AND(B69="",D69="",E69="",F69="",H69="",I69="",J69="",K69="",L69="",M69="",N69="",O69=""),"",IF(B69="","Date requise",IF(D69="","Conducteur requis",IF(OR(E69="",F69=""),"Odomètre requis",IF(F69&lt;E69,"Odomètre incohérent",IF(G69=0,"Kilométrage à vérifier",IF(AND(K69&lt;&gt;"Personnel",L69=""),"Motif requis",IF(O69="","Statut requis",IF(AND(K69="Personnel",OR(O69="À rembourser",O69="Remboursé")),"Personnel non remboursable","Conforme")))))))))</f>
        <v/>
      </c>
    </row>
    <row r="70">
      <c r="A70" s="21">
        <f>IF(AND(B70="",D70="",E70="",F70="",H70="",I70="",J70="",K70="",L70="",M70="",N70="",O70=""),"",ROW()-6)</f>
        <v/>
      </c>
      <c r="B70" s="47" t="n"/>
      <c r="C70" s="2">
        <f>IF(B70="","",IF(MONTH(B70)=1,"janvier",IF(MONTH(B70)=2,"février",IF(MONTH(B70)=3,"mars",IF(MONTH(B70)=4,"avril",IF(MONTH(B70)=5,"mai",IF(MONTH(B70)=6,"juin",IF(MONTH(B70)=7,"juillet",IF(MONTH(B70)=8,"août",IF(MONTH(B70)=9,"septembre",IF(MONTH(B70)=10,"octobre",IF(MONTH(B70)=11,"novembre","décembre")))))))))))</f>
        <v/>
      </c>
      <c r="D70" s="29" t="n"/>
      <c r="E70" s="30" t="n"/>
      <c r="F70" s="30" t="n"/>
      <c r="G70" s="25">
        <f>IFERROR(IF(OR(E70="",F70=""),"",IF(F70&gt;=E70,F70-E70,"")),"")</f>
        <v/>
      </c>
      <c r="H70" s="29" t="n"/>
      <c r="I70" s="29" t="n"/>
      <c r="J70" s="29" t="n"/>
      <c r="K70" s="29" t="n"/>
      <c r="L70" s="29" t="n"/>
      <c r="M70" s="29" t="n"/>
      <c r="N70" s="29" t="n"/>
      <c r="O70" s="29" t="n"/>
      <c r="P70" s="45">
        <f>IF(O70="","",IFERROR(IF(OR(O70="Personnel",O70="Non remboursable"),0,'Paramètres'!$B$12),0))</f>
        <v/>
      </c>
      <c r="Q70" s="46">
        <f>IF(O70="","",IFERROR(IF(OR(O70="À rembourser",O70="Remboursé"),G70*P70,0),0))</f>
        <v/>
      </c>
      <c r="R70" s="2">
        <f>IF(AND(B70="",D70="",E70="",F70="",H70="",I70="",J70="",K70="",L70="",M70="",N70="",O70=""),"",IF(B70="","Date requise",IF(D70="","Conducteur requis",IF(OR(E70="",F70=""),"Odomètre requis",IF(F70&lt;E70,"Odomètre incohérent",IF(G70=0,"Kilométrage à vérifier",IF(AND(K70&lt;&gt;"Personnel",L70=""),"Motif requis",IF(O70="","Statut requis",IF(AND(K70="Personnel",OR(O70="À rembourser",O70="Remboursé")),"Personnel non remboursable","Conforme")))))))))</f>
        <v/>
      </c>
    </row>
    <row r="71">
      <c r="A71" s="21">
        <f>IF(AND(B71="",D71="",E71="",F71="",H71="",I71="",J71="",K71="",L71="",M71="",N71="",O71=""),"",ROW()-6)</f>
        <v/>
      </c>
      <c r="B71" s="44" t="n"/>
      <c r="C71" s="2">
        <f>IF(B71="","",IF(MONTH(B71)=1,"janvier",IF(MONTH(B71)=2,"février",IF(MONTH(B71)=3,"mars",IF(MONTH(B71)=4,"avril",IF(MONTH(B71)=5,"mai",IF(MONTH(B71)=6,"juin",IF(MONTH(B71)=7,"juillet",IF(MONTH(B71)=8,"août",IF(MONTH(B71)=9,"septembre",IF(MONTH(B71)=10,"octobre",IF(MONTH(B71)=11,"novembre","décembre")))))))))))</f>
        <v/>
      </c>
      <c r="D71" s="23" t="n"/>
      <c r="E71" s="24" t="n"/>
      <c r="F71" s="24" t="n"/>
      <c r="G71" s="25">
        <f>IFERROR(IF(OR(E71="",F71=""),"",IF(F71&gt;=E71,F71-E71,"")),"")</f>
        <v/>
      </c>
      <c r="H71" s="23" t="n"/>
      <c r="I71" s="23" t="n"/>
      <c r="J71" s="23" t="n"/>
      <c r="K71" s="23" t="n"/>
      <c r="L71" s="23" t="n"/>
      <c r="M71" s="23" t="n"/>
      <c r="N71" s="23" t="n"/>
      <c r="O71" s="23" t="n"/>
      <c r="P71" s="45">
        <f>IF(O71="","",IFERROR(IF(OR(O71="Personnel",O71="Non remboursable"),0,'Paramètres'!$B$12),0))</f>
        <v/>
      </c>
      <c r="Q71" s="46">
        <f>IF(O71="","",IFERROR(IF(OR(O71="À rembourser",O71="Remboursé"),G71*P71,0),0))</f>
        <v/>
      </c>
      <c r="R71" s="2">
        <f>IF(AND(B71="",D71="",E71="",F71="",H71="",I71="",J71="",K71="",L71="",M71="",N71="",O71=""),"",IF(B71="","Date requise",IF(D71="","Conducteur requis",IF(OR(E71="",F71=""),"Odomètre requis",IF(F71&lt;E71,"Odomètre incohérent",IF(G71=0,"Kilométrage à vérifier",IF(AND(K71&lt;&gt;"Personnel",L71=""),"Motif requis",IF(O71="","Statut requis",IF(AND(K71="Personnel",OR(O71="À rembourser",O71="Remboursé")),"Personnel non remboursable","Conforme")))))))))</f>
        <v/>
      </c>
    </row>
    <row r="72">
      <c r="A72" s="21">
        <f>IF(AND(B72="",D72="",E72="",F72="",H72="",I72="",J72="",K72="",L72="",M72="",N72="",O72=""),"",ROW()-6)</f>
        <v/>
      </c>
      <c r="B72" s="47" t="n"/>
      <c r="C72" s="2">
        <f>IF(B72="","",IF(MONTH(B72)=1,"janvier",IF(MONTH(B72)=2,"février",IF(MONTH(B72)=3,"mars",IF(MONTH(B72)=4,"avril",IF(MONTH(B72)=5,"mai",IF(MONTH(B72)=6,"juin",IF(MONTH(B72)=7,"juillet",IF(MONTH(B72)=8,"août",IF(MONTH(B72)=9,"septembre",IF(MONTH(B72)=10,"octobre",IF(MONTH(B72)=11,"novembre","décembre")))))))))))</f>
        <v/>
      </c>
      <c r="D72" s="29" t="n"/>
      <c r="E72" s="30" t="n"/>
      <c r="F72" s="30" t="n"/>
      <c r="G72" s="25">
        <f>IFERROR(IF(OR(E72="",F72=""),"",IF(F72&gt;=E72,F72-E72,"")),"")</f>
        <v/>
      </c>
      <c r="H72" s="29" t="n"/>
      <c r="I72" s="29" t="n"/>
      <c r="J72" s="29" t="n"/>
      <c r="K72" s="29" t="n"/>
      <c r="L72" s="29" t="n"/>
      <c r="M72" s="29" t="n"/>
      <c r="N72" s="29" t="n"/>
      <c r="O72" s="29" t="n"/>
      <c r="P72" s="45">
        <f>IF(O72="","",IFERROR(IF(OR(O72="Personnel",O72="Non remboursable"),0,'Paramètres'!$B$12),0))</f>
        <v/>
      </c>
      <c r="Q72" s="46">
        <f>IF(O72="","",IFERROR(IF(OR(O72="À rembourser",O72="Remboursé"),G72*P72,0),0))</f>
        <v/>
      </c>
      <c r="R72" s="2">
        <f>IF(AND(B72="",D72="",E72="",F72="",H72="",I72="",J72="",K72="",L72="",M72="",N72="",O72=""),"",IF(B72="","Date requise",IF(D72="","Conducteur requis",IF(OR(E72="",F72=""),"Odomètre requis",IF(F72&lt;E72,"Odomètre incohérent",IF(G72=0,"Kilométrage à vérifier",IF(AND(K72&lt;&gt;"Personnel",L72=""),"Motif requis",IF(O72="","Statut requis",IF(AND(K72="Personnel",OR(O72="À rembourser",O72="Remboursé")),"Personnel non remboursable","Conforme")))))))))</f>
        <v/>
      </c>
    </row>
    <row r="73">
      <c r="A73" s="21">
        <f>IF(AND(B73="",D73="",E73="",F73="",H73="",I73="",J73="",K73="",L73="",M73="",N73="",O73=""),"",ROW()-6)</f>
        <v/>
      </c>
      <c r="B73" s="44" t="n"/>
      <c r="C73" s="2">
        <f>IF(B73="","",IF(MONTH(B73)=1,"janvier",IF(MONTH(B73)=2,"février",IF(MONTH(B73)=3,"mars",IF(MONTH(B73)=4,"avril",IF(MONTH(B73)=5,"mai",IF(MONTH(B73)=6,"juin",IF(MONTH(B73)=7,"juillet",IF(MONTH(B73)=8,"août",IF(MONTH(B73)=9,"septembre",IF(MONTH(B73)=10,"octobre",IF(MONTH(B73)=11,"novembre","décembre")))))))))))</f>
        <v/>
      </c>
      <c r="D73" s="23" t="n"/>
      <c r="E73" s="24" t="n"/>
      <c r="F73" s="24" t="n"/>
      <c r="G73" s="25">
        <f>IFERROR(IF(OR(E73="",F73=""),"",IF(F73&gt;=E73,F73-E73,"")),"")</f>
        <v/>
      </c>
      <c r="H73" s="23" t="n"/>
      <c r="I73" s="23" t="n"/>
      <c r="J73" s="23" t="n"/>
      <c r="K73" s="23" t="n"/>
      <c r="L73" s="23" t="n"/>
      <c r="M73" s="23" t="n"/>
      <c r="N73" s="23" t="n"/>
      <c r="O73" s="23" t="n"/>
      <c r="P73" s="45">
        <f>IF(O73="","",IFERROR(IF(OR(O73="Personnel",O73="Non remboursable"),0,'Paramètres'!$B$12),0))</f>
        <v/>
      </c>
      <c r="Q73" s="46">
        <f>IF(O73="","",IFERROR(IF(OR(O73="À rembourser",O73="Remboursé"),G73*P73,0),0))</f>
        <v/>
      </c>
      <c r="R73" s="2">
        <f>IF(AND(B73="",D73="",E73="",F73="",H73="",I73="",J73="",K73="",L73="",M73="",N73="",O73=""),"",IF(B73="","Date requise",IF(D73="","Conducteur requis",IF(OR(E73="",F73=""),"Odomètre requis",IF(F73&lt;E73,"Odomètre incohérent",IF(G73=0,"Kilométrage à vérifier",IF(AND(K73&lt;&gt;"Personnel",L73=""),"Motif requis",IF(O73="","Statut requis",IF(AND(K73="Personnel",OR(O73="À rembourser",O73="Remboursé")),"Personnel non remboursable","Conforme")))))))))</f>
        <v/>
      </c>
    </row>
    <row r="74">
      <c r="A74" s="21">
        <f>IF(AND(B74="",D74="",E74="",F74="",H74="",I74="",J74="",K74="",L74="",M74="",N74="",O74=""),"",ROW()-6)</f>
        <v/>
      </c>
      <c r="B74" s="47" t="n"/>
      <c r="C74" s="2">
        <f>IF(B74="","",IF(MONTH(B74)=1,"janvier",IF(MONTH(B74)=2,"février",IF(MONTH(B74)=3,"mars",IF(MONTH(B74)=4,"avril",IF(MONTH(B74)=5,"mai",IF(MONTH(B74)=6,"juin",IF(MONTH(B74)=7,"juillet",IF(MONTH(B74)=8,"août",IF(MONTH(B74)=9,"septembre",IF(MONTH(B74)=10,"octobre",IF(MONTH(B74)=11,"novembre","décembre")))))))))))</f>
        <v/>
      </c>
      <c r="D74" s="29" t="n"/>
      <c r="E74" s="30" t="n"/>
      <c r="F74" s="30" t="n"/>
      <c r="G74" s="25">
        <f>IFERROR(IF(OR(E74="",F74=""),"",IF(F74&gt;=E74,F74-E74,"")),"")</f>
        <v/>
      </c>
      <c r="H74" s="29" t="n"/>
      <c r="I74" s="29" t="n"/>
      <c r="J74" s="29" t="n"/>
      <c r="K74" s="29" t="n"/>
      <c r="L74" s="29" t="n"/>
      <c r="M74" s="29" t="n"/>
      <c r="N74" s="29" t="n"/>
      <c r="O74" s="29" t="n"/>
      <c r="P74" s="45">
        <f>IF(O74="","",IFERROR(IF(OR(O74="Personnel",O74="Non remboursable"),0,'Paramètres'!$B$12),0))</f>
        <v/>
      </c>
      <c r="Q74" s="46">
        <f>IF(O74="","",IFERROR(IF(OR(O74="À rembourser",O74="Remboursé"),G74*P74,0),0))</f>
        <v/>
      </c>
      <c r="R74" s="2">
        <f>IF(AND(B74="",D74="",E74="",F74="",H74="",I74="",J74="",K74="",L74="",M74="",N74="",O74=""),"",IF(B74="","Date requise",IF(D74="","Conducteur requis",IF(OR(E74="",F74=""),"Odomètre requis",IF(F74&lt;E74,"Odomètre incohérent",IF(G74=0,"Kilométrage à vérifier",IF(AND(K74&lt;&gt;"Personnel",L74=""),"Motif requis",IF(O74="","Statut requis",IF(AND(K74="Personnel",OR(O74="À rembourser",O74="Remboursé")),"Personnel non remboursable","Conforme")))))))))</f>
        <v/>
      </c>
    </row>
    <row r="75">
      <c r="A75" s="21">
        <f>IF(AND(B75="",D75="",E75="",F75="",H75="",I75="",J75="",K75="",L75="",M75="",N75="",O75=""),"",ROW()-6)</f>
        <v/>
      </c>
      <c r="B75" s="44" t="n"/>
      <c r="C75" s="2">
        <f>IF(B75="","",IF(MONTH(B75)=1,"janvier",IF(MONTH(B75)=2,"février",IF(MONTH(B75)=3,"mars",IF(MONTH(B75)=4,"avril",IF(MONTH(B75)=5,"mai",IF(MONTH(B75)=6,"juin",IF(MONTH(B75)=7,"juillet",IF(MONTH(B75)=8,"août",IF(MONTH(B75)=9,"septembre",IF(MONTH(B75)=10,"octobre",IF(MONTH(B75)=11,"novembre","décembre")))))))))))</f>
        <v/>
      </c>
      <c r="D75" s="23" t="n"/>
      <c r="E75" s="24" t="n"/>
      <c r="F75" s="24" t="n"/>
      <c r="G75" s="25">
        <f>IFERROR(IF(OR(E75="",F75=""),"",IF(F75&gt;=E75,F75-E75,"")),"")</f>
        <v/>
      </c>
      <c r="H75" s="23" t="n"/>
      <c r="I75" s="23" t="n"/>
      <c r="J75" s="23" t="n"/>
      <c r="K75" s="23" t="n"/>
      <c r="L75" s="23" t="n"/>
      <c r="M75" s="23" t="n"/>
      <c r="N75" s="23" t="n"/>
      <c r="O75" s="23" t="n"/>
      <c r="P75" s="45">
        <f>IF(O75="","",IFERROR(IF(OR(O75="Personnel",O75="Non remboursable"),0,'Paramètres'!$B$12),0))</f>
        <v/>
      </c>
      <c r="Q75" s="46">
        <f>IF(O75="","",IFERROR(IF(OR(O75="À rembourser",O75="Remboursé"),G75*P75,0),0))</f>
        <v/>
      </c>
      <c r="R75" s="2">
        <f>IF(AND(B75="",D75="",E75="",F75="",H75="",I75="",J75="",K75="",L75="",M75="",N75="",O75=""),"",IF(B75="","Date requise",IF(D75="","Conducteur requis",IF(OR(E75="",F75=""),"Odomètre requis",IF(F75&lt;E75,"Odomètre incohérent",IF(G75=0,"Kilométrage à vérifier",IF(AND(K75&lt;&gt;"Personnel",L75=""),"Motif requis",IF(O75="","Statut requis",IF(AND(K75="Personnel",OR(O75="À rembourser",O75="Remboursé")),"Personnel non remboursable","Conforme")))))))))</f>
        <v/>
      </c>
    </row>
    <row r="76">
      <c r="A76" s="21">
        <f>IF(AND(B76="",D76="",E76="",F76="",H76="",I76="",J76="",K76="",L76="",M76="",N76="",O76=""),"",ROW()-6)</f>
        <v/>
      </c>
      <c r="B76" s="47" t="n"/>
      <c r="C76" s="2">
        <f>IF(B76="","",IF(MONTH(B76)=1,"janvier",IF(MONTH(B76)=2,"février",IF(MONTH(B76)=3,"mars",IF(MONTH(B76)=4,"avril",IF(MONTH(B76)=5,"mai",IF(MONTH(B76)=6,"juin",IF(MONTH(B76)=7,"juillet",IF(MONTH(B76)=8,"août",IF(MONTH(B76)=9,"septembre",IF(MONTH(B76)=10,"octobre",IF(MONTH(B76)=11,"novembre","décembre")))))))))))</f>
        <v/>
      </c>
      <c r="D76" s="29" t="n"/>
      <c r="E76" s="30" t="n"/>
      <c r="F76" s="30" t="n"/>
      <c r="G76" s="25">
        <f>IFERROR(IF(OR(E76="",F76=""),"",IF(F76&gt;=E76,F76-E76,"")),"")</f>
        <v/>
      </c>
      <c r="H76" s="29" t="n"/>
      <c r="I76" s="29" t="n"/>
      <c r="J76" s="29" t="n"/>
      <c r="K76" s="29" t="n"/>
      <c r="L76" s="29" t="n"/>
      <c r="M76" s="29" t="n"/>
      <c r="N76" s="29" t="n"/>
      <c r="O76" s="29" t="n"/>
      <c r="P76" s="45">
        <f>IF(O76="","",IFERROR(IF(OR(O76="Personnel",O76="Non remboursable"),0,'Paramètres'!$B$12),0))</f>
        <v/>
      </c>
      <c r="Q76" s="46">
        <f>IF(O76="","",IFERROR(IF(OR(O76="À rembourser",O76="Remboursé"),G76*P76,0),0))</f>
        <v/>
      </c>
      <c r="R76" s="2">
        <f>IF(AND(B76="",D76="",E76="",F76="",H76="",I76="",J76="",K76="",L76="",M76="",N76="",O76=""),"",IF(B76="","Date requise",IF(D76="","Conducteur requis",IF(OR(E76="",F76=""),"Odomètre requis",IF(F76&lt;E76,"Odomètre incohérent",IF(G76=0,"Kilométrage à vérifier",IF(AND(K76&lt;&gt;"Personnel",L76=""),"Motif requis",IF(O76="","Statut requis",IF(AND(K76="Personnel",OR(O76="À rembourser",O76="Remboursé")),"Personnel non remboursable","Conforme")))))))))</f>
        <v/>
      </c>
    </row>
    <row r="77">
      <c r="A77" s="21">
        <f>IF(AND(B77="",D77="",E77="",F77="",H77="",I77="",J77="",K77="",L77="",M77="",N77="",O77=""),"",ROW()-6)</f>
        <v/>
      </c>
      <c r="B77" s="44" t="n"/>
      <c r="C77" s="2">
        <f>IF(B77="","",IF(MONTH(B77)=1,"janvier",IF(MONTH(B77)=2,"février",IF(MONTH(B77)=3,"mars",IF(MONTH(B77)=4,"avril",IF(MONTH(B77)=5,"mai",IF(MONTH(B77)=6,"juin",IF(MONTH(B77)=7,"juillet",IF(MONTH(B77)=8,"août",IF(MONTH(B77)=9,"septembre",IF(MONTH(B77)=10,"octobre",IF(MONTH(B77)=11,"novembre","décembre")))))))))))</f>
        <v/>
      </c>
      <c r="D77" s="23" t="n"/>
      <c r="E77" s="24" t="n"/>
      <c r="F77" s="24" t="n"/>
      <c r="G77" s="25">
        <f>IFERROR(IF(OR(E77="",F77=""),"",IF(F77&gt;=E77,F77-E77,"")),"")</f>
        <v/>
      </c>
      <c r="H77" s="23" t="n"/>
      <c r="I77" s="23" t="n"/>
      <c r="J77" s="23" t="n"/>
      <c r="K77" s="23" t="n"/>
      <c r="L77" s="23" t="n"/>
      <c r="M77" s="23" t="n"/>
      <c r="N77" s="23" t="n"/>
      <c r="O77" s="23" t="n"/>
      <c r="P77" s="45">
        <f>IF(O77="","",IFERROR(IF(OR(O77="Personnel",O77="Non remboursable"),0,'Paramètres'!$B$12),0))</f>
        <v/>
      </c>
      <c r="Q77" s="46">
        <f>IF(O77="","",IFERROR(IF(OR(O77="À rembourser",O77="Remboursé"),G77*P77,0),0))</f>
        <v/>
      </c>
      <c r="R77" s="2">
        <f>IF(AND(B77="",D77="",E77="",F77="",H77="",I77="",J77="",K77="",L77="",M77="",N77="",O77=""),"",IF(B77="","Date requise",IF(D77="","Conducteur requis",IF(OR(E77="",F77=""),"Odomètre requis",IF(F77&lt;E77,"Odomètre incohérent",IF(G77=0,"Kilométrage à vérifier",IF(AND(K77&lt;&gt;"Personnel",L77=""),"Motif requis",IF(O77="","Statut requis",IF(AND(K77="Personnel",OR(O77="À rembourser",O77="Remboursé")),"Personnel non remboursable","Conforme")))))))))</f>
        <v/>
      </c>
    </row>
    <row r="78">
      <c r="A78" s="21">
        <f>IF(AND(B78="",D78="",E78="",F78="",H78="",I78="",J78="",K78="",L78="",M78="",N78="",O78=""),"",ROW()-6)</f>
        <v/>
      </c>
      <c r="B78" s="47" t="n"/>
      <c r="C78" s="2">
        <f>IF(B78="","",IF(MONTH(B78)=1,"janvier",IF(MONTH(B78)=2,"février",IF(MONTH(B78)=3,"mars",IF(MONTH(B78)=4,"avril",IF(MONTH(B78)=5,"mai",IF(MONTH(B78)=6,"juin",IF(MONTH(B78)=7,"juillet",IF(MONTH(B78)=8,"août",IF(MONTH(B78)=9,"septembre",IF(MONTH(B78)=10,"octobre",IF(MONTH(B78)=11,"novembre","décembre")))))))))))</f>
        <v/>
      </c>
      <c r="D78" s="29" t="n"/>
      <c r="E78" s="30" t="n"/>
      <c r="F78" s="30" t="n"/>
      <c r="G78" s="25">
        <f>IFERROR(IF(OR(E78="",F78=""),"",IF(F78&gt;=E78,F78-E78,"")),"")</f>
        <v/>
      </c>
      <c r="H78" s="29" t="n"/>
      <c r="I78" s="29" t="n"/>
      <c r="J78" s="29" t="n"/>
      <c r="K78" s="29" t="n"/>
      <c r="L78" s="29" t="n"/>
      <c r="M78" s="29" t="n"/>
      <c r="N78" s="29" t="n"/>
      <c r="O78" s="29" t="n"/>
      <c r="P78" s="45">
        <f>IF(O78="","",IFERROR(IF(OR(O78="Personnel",O78="Non remboursable"),0,'Paramètres'!$B$12),0))</f>
        <v/>
      </c>
      <c r="Q78" s="46">
        <f>IF(O78="","",IFERROR(IF(OR(O78="À rembourser",O78="Remboursé"),G78*P78,0),0))</f>
        <v/>
      </c>
      <c r="R78" s="2">
        <f>IF(AND(B78="",D78="",E78="",F78="",H78="",I78="",J78="",K78="",L78="",M78="",N78="",O78=""),"",IF(B78="","Date requise",IF(D78="","Conducteur requis",IF(OR(E78="",F78=""),"Odomètre requis",IF(F78&lt;E78,"Odomètre incohérent",IF(G78=0,"Kilométrage à vérifier",IF(AND(K78&lt;&gt;"Personnel",L78=""),"Motif requis",IF(O78="","Statut requis",IF(AND(K78="Personnel",OR(O78="À rembourser",O78="Remboursé")),"Personnel non remboursable","Conforme")))))))))</f>
        <v/>
      </c>
    </row>
    <row r="79">
      <c r="A79" s="21">
        <f>IF(AND(B79="",D79="",E79="",F79="",H79="",I79="",J79="",K79="",L79="",M79="",N79="",O79=""),"",ROW()-6)</f>
        <v/>
      </c>
      <c r="B79" s="44" t="n"/>
      <c r="C79" s="2">
        <f>IF(B79="","",IF(MONTH(B79)=1,"janvier",IF(MONTH(B79)=2,"février",IF(MONTH(B79)=3,"mars",IF(MONTH(B79)=4,"avril",IF(MONTH(B79)=5,"mai",IF(MONTH(B79)=6,"juin",IF(MONTH(B79)=7,"juillet",IF(MONTH(B79)=8,"août",IF(MONTH(B79)=9,"septembre",IF(MONTH(B79)=10,"octobre",IF(MONTH(B79)=11,"novembre","décembre")))))))))))</f>
        <v/>
      </c>
      <c r="D79" s="23" t="n"/>
      <c r="E79" s="24" t="n"/>
      <c r="F79" s="24" t="n"/>
      <c r="G79" s="25">
        <f>IFERROR(IF(OR(E79="",F79=""),"",IF(F79&gt;=E79,F79-E79,"")),"")</f>
        <v/>
      </c>
      <c r="H79" s="23" t="n"/>
      <c r="I79" s="23" t="n"/>
      <c r="J79" s="23" t="n"/>
      <c r="K79" s="23" t="n"/>
      <c r="L79" s="23" t="n"/>
      <c r="M79" s="23" t="n"/>
      <c r="N79" s="23" t="n"/>
      <c r="O79" s="23" t="n"/>
      <c r="P79" s="45">
        <f>IF(O79="","",IFERROR(IF(OR(O79="Personnel",O79="Non remboursable"),0,'Paramètres'!$B$12),0))</f>
        <v/>
      </c>
      <c r="Q79" s="46">
        <f>IF(O79="","",IFERROR(IF(OR(O79="À rembourser",O79="Remboursé"),G79*P79,0),0))</f>
        <v/>
      </c>
      <c r="R79" s="2">
        <f>IF(AND(B79="",D79="",E79="",F79="",H79="",I79="",J79="",K79="",L79="",M79="",N79="",O79=""),"",IF(B79="","Date requise",IF(D79="","Conducteur requis",IF(OR(E79="",F79=""),"Odomètre requis",IF(F79&lt;E79,"Odomètre incohérent",IF(G79=0,"Kilométrage à vérifier",IF(AND(K79&lt;&gt;"Personnel",L79=""),"Motif requis",IF(O79="","Statut requis",IF(AND(K79="Personnel",OR(O79="À rembourser",O79="Remboursé")),"Personnel non remboursable","Conforme")))))))))</f>
        <v/>
      </c>
    </row>
    <row r="80">
      <c r="A80" s="21">
        <f>IF(AND(B80="",D80="",E80="",F80="",H80="",I80="",J80="",K80="",L80="",M80="",N80="",O80=""),"",ROW()-6)</f>
        <v/>
      </c>
      <c r="B80" s="47" t="n"/>
      <c r="C80" s="2">
        <f>IF(B80="","",IF(MONTH(B80)=1,"janvier",IF(MONTH(B80)=2,"février",IF(MONTH(B80)=3,"mars",IF(MONTH(B80)=4,"avril",IF(MONTH(B80)=5,"mai",IF(MONTH(B80)=6,"juin",IF(MONTH(B80)=7,"juillet",IF(MONTH(B80)=8,"août",IF(MONTH(B80)=9,"septembre",IF(MONTH(B80)=10,"octobre",IF(MONTH(B80)=11,"novembre","décembre")))))))))))</f>
        <v/>
      </c>
      <c r="D80" s="29" t="n"/>
      <c r="E80" s="30" t="n"/>
      <c r="F80" s="30" t="n"/>
      <c r="G80" s="25">
        <f>IFERROR(IF(OR(E80="",F80=""),"",IF(F80&gt;=E80,F80-E80,"")),"")</f>
        <v/>
      </c>
      <c r="H80" s="29" t="n"/>
      <c r="I80" s="29" t="n"/>
      <c r="J80" s="29" t="n"/>
      <c r="K80" s="29" t="n"/>
      <c r="L80" s="29" t="n"/>
      <c r="M80" s="29" t="n"/>
      <c r="N80" s="29" t="n"/>
      <c r="O80" s="29" t="n"/>
      <c r="P80" s="45">
        <f>IF(O80="","",IFERROR(IF(OR(O80="Personnel",O80="Non remboursable"),0,'Paramètres'!$B$12),0))</f>
        <v/>
      </c>
      <c r="Q80" s="46">
        <f>IF(O80="","",IFERROR(IF(OR(O80="À rembourser",O80="Remboursé"),G80*P80,0),0))</f>
        <v/>
      </c>
      <c r="R80" s="2">
        <f>IF(AND(B80="",D80="",E80="",F80="",H80="",I80="",J80="",K80="",L80="",M80="",N80="",O80=""),"",IF(B80="","Date requise",IF(D80="","Conducteur requis",IF(OR(E80="",F80=""),"Odomètre requis",IF(F80&lt;E80,"Odomètre incohérent",IF(G80=0,"Kilométrage à vérifier",IF(AND(K80&lt;&gt;"Personnel",L80=""),"Motif requis",IF(O80="","Statut requis",IF(AND(K80="Personnel",OR(O80="À rembourser",O80="Remboursé")),"Personnel non remboursable","Conforme")))))))))</f>
        <v/>
      </c>
    </row>
    <row r="81">
      <c r="A81" s="21">
        <f>IF(AND(B81="",D81="",E81="",F81="",H81="",I81="",J81="",K81="",L81="",M81="",N81="",O81=""),"",ROW()-6)</f>
        <v/>
      </c>
      <c r="B81" s="44" t="n"/>
      <c r="C81" s="2">
        <f>IF(B81="","",IF(MONTH(B81)=1,"janvier",IF(MONTH(B81)=2,"février",IF(MONTH(B81)=3,"mars",IF(MONTH(B81)=4,"avril",IF(MONTH(B81)=5,"mai",IF(MONTH(B81)=6,"juin",IF(MONTH(B81)=7,"juillet",IF(MONTH(B81)=8,"août",IF(MONTH(B81)=9,"septembre",IF(MONTH(B81)=10,"octobre",IF(MONTH(B81)=11,"novembre","décembre")))))))))))</f>
        <v/>
      </c>
      <c r="D81" s="23" t="n"/>
      <c r="E81" s="24" t="n"/>
      <c r="F81" s="24" t="n"/>
      <c r="G81" s="25">
        <f>IFERROR(IF(OR(E81="",F81=""),"",IF(F81&gt;=E81,F81-E81,"")),"")</f>
        <v/>
      </c>
      <c r="H81" s="23" t="n"/>
      <c r="I81" s="23" t="n"/>
      <c r="J81" s="23" t="n"/>
      <c r="K81" s="23" t="n"/>
      <c r="L81" s="23" t="n"/>
      <c r="M81" s="23" t="n"/>
      <c r="N81" s="23" t="n"/>
      <c r="O81" s="23" t="n"/>
      <c r="P81" s="45">
        <f>IF(O81="","",IFERROR(IF(OR(O81="Personnel",O81="Non remboursable"),0,'Paramètres'!$B$12),0))</f>
        <v/>
      </c>
      <c r="Q81" s="46">
        <f>IF(O81="","",IFERROR(IF(OR(O81="À rembourser",O81="Remboursé"),G81*P81,0),0))</f>
        <v/>
      </c>
      <c r="R81" s="2">
        <f>IF(AND(B81="",D81="",E81="",F81="",H81="",I81="",J81="",K81="",L81="",M81="",N81="",O81=""),"",IF(B81="","Date requise",IF(D81="","Conducteur requis",IF(OR(E81="",F81=""),"Odomètre requis",IF(F81&lt;E81,"Odomètre incohérent",IF(G81=0,"Kilométrage à vérifier",IF(AND(K81&lt;&gt;"Personnel",L81=""),"Motif requis",IF(O81="","Statut requis",IF(AND(K81="Personnel",OR(O81="À rembourser",O81="Remboursé")),"Personnel non remboursable","Conforme")))))))))</f>
        <v/>
      </c>
    </row>
    <row r="82">
      <c r="A82" s="21">
        <f>IF(AND(B82="",D82="",E82="",F82="",H82="",I82="",J82="",K82="",L82="",M82="",N82="",O82=""),"",ROW()-6)</f>
        <v/>
      </c>
      <c r="B82" s="47" t="n"/>
      <c r="C82" s="2">
        <f>IF(B82="","",IF(MONTH(B82)=1,"janvier",IF(MONTH(B82)=2,"février",IF(MONTH(B82)=3,"mars",IF(MONTH(B82)=4,"avril",IF(MONTH(B82)=5,"mai",IF(MONTH(B82)=6,"juin",IF(MONTH(B82)=7,"juillet",IF(MONTH(B82)=8,"août",IF(MONTH(B82)=9,"septembre",IF(MONTH(B82)=10,"octobre",IF(MONTH(B82)=11,"novembre","décembre")))))))))))</f>
        <v/>
      </c>
      <c r="D82" s="29" t="n"/>
      <c r="E82" s="30" t="n"/>
      <c r="F82" s="30" t="n"/>
      <c r="G82" s="25">
        <f>IFERROR(IF(OR(E82="",F82=""),"",IF(F82&gt;=E82,F82-E82,"")),"")</f>
        <v/>
      </c>
      <c r="H82" s="29" t="n"/>
      <c r="I82" s="29" t="n"/>
      <c r="J82" s="29" t="n"/>
      <c r="K82" s="29" t="n"/>
      <c r="L82" s="29" t="n"/>
      <c r="M82" s="29" t="n"/>
      <c r="N82" s="29" t="n"/>
      <c r="O82" s="29" t="n"/>
      <c r="P82" s="45">
        <f>IF(O82="","",IFERROR(IF(OR(O82="Personnel",O82="Non remboursable"),0,'Paramètres'!$B$12),0))</f>
        <v/>
      </c>
      <c r="Q82" s="46">
        <f>IF(O82="","",IFERROR(IF(OR(O82="À rembourser",O82="Remboursé"),G82*P82,0),0))</f>
        <v/>
      </c>
      <c r="R82" s="2">
        <f>IF(AND(B82="",D82="",E82="",F82="",H82="",I82="",J82="",K82="",L82="",M82="",N82="",O82=""),"",IF(B82="","Date requise",IF(D82="","Conducteur requis",IF(OR(E82="",F82=""),"Odomètre requis",IF(F82&lt;E82,"Odomètre incohérent",IF(G82=0,"Kilométrage à vérifier",IF(AND(K82&lt;&gt;"Personnel",L82=""),"Motif requis",IF(O82="","Statut requis",IF(AND(K82="Personnel",OR(O82="À rembourser",O82="Remboursé")),"Personnel non remboursable","Conforme")))))))))</f>
        <v/>
      </c>
    </row>
    <row r="83">
      <c r="A83" s="21">
        <f>IF(AND(B83="",D83="",E83="",F83="",H83="",I83="",J83="",K83="",L83="",M83="",N83="",O83=""),"",ROW()-6)</f>
        <v/>
      </c>
      <c r="B83" s="44" t="n"/>
      <c r="C83" s="2">
        <f>IF(B83="","",IF(MONTH(B83)=1,"janvier",IF(MONTH(B83)=2,"février",IF(MONTH(B83)=3,"mars",IF(MONTH(B83)=4,"avril",IF(MONTH(B83)=5,"mai",IF(MONTH(B83)=6,"juin",IF(MONTH(B83)=7,"juillet",IF(MONTH(B83)=8,"août",IF(MONTH(B83)=9,"septembre",IF(MONTH(B83)=10,"octobre",IF(MONTH(B83)=11,"novembre","décembre")))))))))))</f>
        <v/>
      </c>
      <c r="D83" s="23" t="n"/>
      <c r="E83" s="24" t="n"/>
      <c r="F83" s="24" t="n"/>
      <c r="G83" s="25">
        <f>IFERROR(IF(OR(E83="",F83=""),"",IF(F83&gt;=E83,F83-E83,"")),"")</f>
        <v/>
      </c>
      <c r="H83" s="23" t="n"/>
      <c r="I83" s="23" t="n"/>
      <c r="J83" s="23" t="n"/>
      <c r="K83" s="23" t="n"/>
      <c r="L83" s="23" t="n"/>
      <c r="M83" s="23" t="n"/>
      <c r="N83" s="23" t="n"/>
      <c r="O83" s="23" t="n"/>
      <c r="P83" s="45">
        <f>IF(O83="","",IFERROR(IF(OR(O83="Personnel",O83="Non remboursable"),0,'Paramètres'!$B$12),0))</f>
        <v/>
      </c>
      <c r="Q83" s="46">
        <f>IF(O83="","",IFERROR(IF(OR(O83="À rembourser",O83="Remboursé"),G83*P83,0),0))</f>
        <v/>
      </c>
      <c r="R83" s="2">
        <f>IF(AND(B83="",D83="",E83="",F83="",H83="",I83="",J83="",K83="",L83="",M83="",N83="",O83=""),"",IF(B83="","Date requise",IF(D83="","Conducteur requis",IF(OR(E83="",F83=""),"Odomètre requis",IF(F83&lt;E83,"Odomètre incohérent",IF(G83=0,"Kilométrage à vérifier",IF(AND(K83&lt;&gt;"Personnel",L83=""),"Motif requis",IF(O83="","Statut requis",IF(AND(K83="Personnel",OR(O83="À rembourser",O83="Remboursé")),"Personnel non remboursable","Conforme")))))))))</f>
        <v/>
      </c>
    </row>
    <row r="84">
      <c r="A84" s="21">
        <f>IF(AND(B84="",D84="",E84="",F84="",H84="",I84="",J84="",K84="",L84="",M84="",N84="",O84=""),"",ROW()-6)</f>
        <v/>
      </c>
      <c r="B84" s="47" t="n"/>
      <c r="C84" s="2">
        <f>IF(B84="","",IF(MONTH(B84)=1,"janvier",IF(MONTH(B84)=2,"février",IF(MONTH(B84)=3,"mars",IF(MONTH(B84)=4,"avril",IF(MONTH(B84)=5,"mai",IF(MONTH(B84)=6,"juin",IF(MONTH(B84)=7,"juillet",IF(MONTH(B84)=8,"août",IF(MONTH(B84)=9,"septembre",IF(MONTH(B84)=10,"octobre",IF(MONTH(B84)=11,"novembre","décembre")))))))))))</f>
        <v/>
      </c>
      <c r="D84" s="29" t="n"/>
      <c r="E84" s="30" t="n"/>
      <c r="F84" s="30" t="n"/>
      <c r="G84" s="25">
        <f>IFERROR(IF(OR(E84="",F84=""),"",IF(F84&gt;=E84,F84-E84,"")),"")</f>
        <v/>
      </c>
      <c r="H84" s="29" t="n"/>
      <c r="I84" s="29" t="n"/>
      <c r="J84" s="29" t="n"/>
      <c r="K84" s="29" t="n"/>
      <c r="L84" s="29" t="n"/>
      <c r="M84" s="29" t="n"/>
      <c r="N84" s="29" t="n"/>
      <c r="O84" s="29" t="n"/>
      <c r="P84" s="45">
        <f>IF(O84="","",IFERROR(IF(OR(O84="Personnel",O84="Non remboursable"),0,'Paramètres'!$B$12),0))</f>
        <v/>
      </c>
      <c r="Q84" s="46">
        <f>IF(O84="","",IFERROR(IF(OR(O84="À rembourser",O84="Remboursé"),G84*P84,0),0))</f>
        <v/>
      </c>
      <c r="R84" s="2">
        <f>IF(AND(B84="",D84="",E84="",F84="",H84="",I84="",J84="",K84="",L84="",M84="",N84="",O84=""),"",IF(B84="","Date requise",IF(D84="","Conducteur requis",IF(OR(E84="",F84=""),"Odomètre requis",IF(F84&lt;E84,"Odomètre incohérent",IF(G84=0,"Kilométrage à vérifier",IF(AND(K84&lt;&gt;"Personnel",L84=""),"Motif requis",IF(O84="","Statut requis",IF(AND(K84="Personnel",OR(O84="À rembourser",O84="Remboursé")),"Personnel non remboursable","Conforme")))))))))</f>
        <v/>
      </c>
    </row>
    <row r="85">
      <c r="A85" s="21">
        <f>IF(AND(B85="",D85="",E85="",F85="",H85="",I85="",J85="",K85="",L85="",M85="",N85="",O85=""),"",ROW()-6)</f>
        <v/>
      </c>
      <c r="B85" s="44" t="n"/>
      <c r="C85" s="2">
        <f>IF(B85="","",IF(MONTH(B85)=1,"janvier",IF(MONTH(B85)=2,"février",IF(MONTH(B85)=3,"mars",IF(MONTH(B85)=4,"avril",IF(MONTH(B85)=5,"mai",IF(MONTH(B85)=6,"juin",IF(MONTH(B85)=7,"juillet",IF(MONTH(B85)=8,"août",IF(MONTH(B85)=9,"septembre",IF(MONTH(B85)=10,"octobre",IF(MONTH(B85)=11,"novembre","décembre")))))))))))</f>
        <v/>
      </c>
      <c r="D85" s="23" t="n"/>
      <c r="E85" s="24" t="n"/>
      <c r="F85" s="24" t="n"/>
      <c r="G85" s="25">
        <f>IFERROR(IF(OR(E85="",F85=""),"",IF(F85&gt;=E85,F85-E85,"")),"")</f>
        <v/>
      </c>
      <c r="H85" s="23" t="n"/>
      <c r="I85" s="23" t="n"/>
      <c r="J85" s="23" t="n"/>
      <c r="K85" s="23" t="n"/>
      <c r="L85" s="23" t="n"/>
      <c r="M85" s="23" t="n"/>
      <c r="N85" s="23" t="n"/>
      <c r="O85" s="23" t="n"/>
      <c r="P85" s="45">
        <f>IF(O85="","",IFERROR(IF(OR(O85="Personnel",O85="Non remboursable"),0,'Paramètres'!$B$12),0))</f>
        <v/>
      </c>
      <c r="Q85" s="46">
        <f>IF(O85="","",IFERROR(IF(OR(O85="À rembourser",O85="Remboursé"),G85*P85,0),0))</f>
        <v/>
      </c>
      <c r="R85" s="2">
        <f>IF(AND(B85="",D85="",E85="",F85="",H85="",I85="",J85="",K85="",L85="",M85="",N85="",O85=""),"",IF(B85="","Date requise",IF(D85="","Conducteur requis",IF(OR(E85="",F85=""),"Odomètre requis",IF(F85&lt;E85,"Odomètre incohérent",IF(G85=0,"Kilométrage à vérifier",IF(AND(K85&lt;&gt;"Personnel",L85=""),"Motif requis",IF(O85="","Statut requis",IF(AND(K85="Personnel",OR(O85="À rembourser",O85="Remboursé")),"Personnel non remboursable","Conforme")))))))))</f>
        <v/>
      </c>
    </row>
    <row r="86">
      <c r="A86" s="21">
        <f>IF(AND(B86="",D86="",E86="",F86="",H86="",I86="",J86="",K86="",L86="",M86="",N86="",O86=""),"",ROW()-6)</f>
        <v/>
      </c>
      <c r="B86" s="47" t="n"/>
      <c r="C86" s="2">
        <f>IF(B86="","",IF(MONTH(B86)=1,"janvier",IF(MONTH(B86)=2,"février",IF(MONTH(B86)=3,"mars",IF(MONTH(B86)=4,"avril",IF(MONTH(B86)=5,"mai",IF(MONTH(B86)=6,"juin",IF(MONTH(B86)=7,"juillet",IF(MONTH(B86)=8,"août",IF(MONTH(B86)=9,"septembre",IF(MONTH(B86)=10,"octobre",IF(MONTH(B86)=11,"novembre","décembre")))))))))))</f>
        <v/>
      </c>
      <c r="D86" s="29" t="n"/>
      <c r="E86" s="30" t="n"/>
      <c r="F86" s="30" t="n"/>
      <c r="G86" s="25">
        <f>IFERROR(IF(OR(E86="",F86=""),"",IF(F86&gt;=E86,F86-E86,"")),"")</f>
        <v/>
      </c>
      <c r="H86" s="29" t="n"/>
      <c r="I86" s="29" t="n"/>
      <c r="J86" s="29" t="n"/>
      <c r="K86" s="29" t="n"/>
      <c r="L86" s="29" t="n"/>
      <c r="M86" s="29" t="n"/>
      <c r="N86" s="29" t="n"/>
      <c r="O86" s="29" t="n"/>
      <c r="P86" s="45">
        <f>IF(O86="","",IFERROR(IF(OR(O86="Personnel",O86="Non remboursable"),0,'Paramètres'!$B$12),0))</f>
        <v/>
      </c>
      <c r="Q86" s="46">
        <f>IF(O86="","",IFERROR(IF(OR(O86="À rembourser",O86="Remboursé"),G86*P86,0),0))</f>
        <v/>
      </c>
      <c r="R86" s="2">
        <f>IF(AND(B86="",D86="",E86="",F86="",H86="",I86="",J86="",K86="",L86="",M86="",N86="",O86=""),"",IF(B86="","Date requise",IF(D86="","Conducteur requis",IF(OR(E86="",F86=""),"Odomètre requis",IF(F86&lt;E86,"Odomètre incohérent",IF(G86=0,"Kilométrage à vérifier",IF(AND(K86&lt;&gt;"Personnel",L86=""),"Motif requis",IF(O86="","Statut requis",IF(AND(K86="Personnel",OR(O86="À rembourser",O86="Remboursé")),"Personnel non remboursable","Conforme")))))))))</f>
        <v/>
      </c>
    </row>
    <row r="87">
      <c r="A87" s="21">
        <f>IF(AND(B87="",D87="",E87="",F87="",H87="",I87="",J87="",K87="",L87="",M87="",N87="",O87=""),"",ROW()-6)</f>
        <v/>
      </c>
      <c r="B87" s="44" t="n"/>
      <c r="C87" s="2">
        <f>IF(B87="","",IF(MONTH(B87)=1,"janvier",IF(MONTH(B87)=2,"février",IF(MONTH(B87)=3,"mars",IF(MONTH(B87)=4,"avril",IF(MONTH(B87)=5,"mai",IF(MONTH(B87)=6,"juin",IF(MONTH(B87)=7,"juillet",IF(MONTH(B87)=8,"août",IF(MONTH(B87)=9,"septembre",IF(MONTH(B87)=10,"octobre",IF(MONTH(B87)=11,"novembre","décembre")))))))))))</f>
        <v/>
      </c>
      <c r="D87" s="23" t="n"/>
      <c r="E87" s="24" t="n"/>
      <c r="F87" s="24" t="n"/>
      <c r="G87" s="25">
        <f>IFERROR(IF(OR(E87="",F87=""),"",IF(F87&gt;=E87,F87-E87,"")),"")</f>
        <v/>
      </c>
      <c r="H87" s="23" t="n"/>
      <c r="I87" s="23" t="n"/>
      <c r="J87" s="23" t="n"/>
      <c r="K87" s="23" t="n"/>
      <c r="L87" s="23" t="n"/>
      <c r="M87" s="23" t="n"/>
      <c r="N87" s="23" t="n"/>
      <c r="O87" s="23" t="n"/>
      <c r="P87" s="45">
        <f>IF(O87="","",IFERROR(IF(OR(O87="Personnel",O87="Non remboursable"),0,'Paramètres'!$B$12),0))</f>
        <v/>
      </c>
      <c r="Q87" s="46">
        <f>IF(O87="","",IFERROR(IF(OR(O87="À rembourser",O87="Remboursé"),G87*P87,0),0))</f>
        <v/>
      </c>
      <c r="R87" s="2">
        <f>IF(AND(B87="",D87="",E87="",F87="",H87="",I87="",J87="",K87="",L87="",M87="",N87="",O87=""),"",IF(B87="","Date requise",IF(D87="","Conducteur requis",IF(OR(E87="",F87=""),"Odomètre requis",IF(F87&lt;E87,"Odomètre incohérent",IF(G87=0,"Kilométrage à vérifier",IF(AND(K87&lt;&gt;"Personnel",L87=""),"Motif requis",IF(O87="","Statut requis",IF(AND(K87="Personnel",OR(O87="À rembourser",O87="Remboursé")),"Personnel non remboursable","Conforme")))))))))</f>
        <v/>
      </c>
    </row>
    <row r="88">
      <c r="A88" s="21">
        <f>IF(AND(B88="",D88="",E88="",F88="",H88="",I88="",J88="",K88="",L88="",M88="",N88="",O88=""),"",ROW()-6)</f>
        <v/>
      </c>
      <c r="B88" s="47" t="n"/>
      <c r="C88" s="2">
        <f>IF(B88="","",IF(MONTH(B88)=1,"janvier",IF(MONTH(B88)=2,"février",IF(MONTH(B88)=3,"mars",IF(MONTH(B88)=4,"avril",IF(MONTH(B88)=5,"mai",IF(MONTH(B88)=6,"juin",IF(MONTH(B88)=7,"juillet",IF(MONTH(B88)=8,"août",IF(MONTH(B88)=9,"septembre",IF(MONTH(B88)=10,"octobre",IF(MONTH(B88)=11,"novembre","décembre")))))))))))</f>
        <v/>
      </c>
      <c r="D88" s="29" t="n"/>
      <c r="E88" s="30" t="n"/>
      <c r="F88" s="30" t="n"/>
      <c r="G88" s="25">
        <f>IFERROR(IF(OR(E88="",F88=""),"",IF(F88&gt;=E88,F88-E88,"")),"")</f>
        <v/>
      </c>
      <c r="H88" s="29" t="n"/>
      <c r="I88" s="29" t="n"/>
      <c r="J88" s="29" t="n"/>
      <c r="K88" s="29" t="n"/>
      <c r="L88" s="29" t="n"/>
      <c r="M88" s="29" t="n"/>
      <c r="N88" s="29" t="n"/>
      <c r="O88" s="29" t="n"/>
      <c r="P88" s="45">
        <f>IF(O88="","",IFERROR(IF(OR(O88="Personnel",O88="Non remboursable"),0,'Paramètres'!$B$12),0))</f>
        <v/>
      </c>
      <c r="Q88" s="46">
        <f>IF(O88="","",IFERROR(IF(OR(O88="À rembourser",O88="Remboursé"),G88*P88,0),0))</f>
        <v/>
      </c>
      <c r="R88" s="2">
        <f>IF(AND(B88="",D88="",E88="",F88="",H88="",I88="",J88="",K88="",L88="",M88="",N88="",O88=""),"",IF(B88="","Date requise",IF(D88="","Conducteur requis",IF(OR(E88="",F88=""),"Odomètre requis",IF(F88&lt;E88,"Odomètre incohérent",IF(G88=0,"Kilométrage à vérifier",IF(AND(K88&lt;&gt;"Personnel",L88=""),"Motif requis",IF(O88="","Statut requis",IF(AND(K88="Personnel",OR(O88="À rembourser",O88="Remboursé")),"Personnel non remboursable","Conforme")))))))))</f>
        <v/>
      </c>
    </row>
    <row r="89">
      <c r="A89" s="21">
        <f>IF(AND(B89="",D89="",E89="",F89="",H89="",I89="",J89="",K89="",L89="",M89="",N89="",O89=""),"",ROW()-6)</f>
        <v/>
      </c>
      <c r="B89" s="44" t="n"/>
      <c r="C89" s="2">
        <f>IF(B89="","",IF(MONTH(B89)=1,"janvier",IF(MONTH(B89)=2,"février",IF(MONTH(B89)=3,"mars",IF(MONTH(B89)=4,"avril",IF(MONTH(B89)=5,"mai",IF(MONTH(B89)=6,"juin",IF(MONTH(B89)=7,"juillet",IF(MONTH(B89)=8,"août",IF(MONTH(B89)=9,"septembre",IF(MONTH(B89)=10,"octobre",IF(MONTH(B89)=11,"novembre","décembre")))))))))))</f>
        <v/>
      </c>
      <c r="D89" s="23" t="n"/>
      <c r="E89" s="24" t="n"/>
      <c r="F89" s="24" t="n"/>
      <c r="G89" s="25">
        <f>IFERROR(IF(OR(E89="",F89=""),"",IF(F89&gt;=E89,F89-E89,"")),"")</f>
        <v/>
      </c>
      <c r="H89" s="23" t="n"/>
      <c r="I89" s="23" t="n"/>
      <c r="J89" s="23" t="n"/>
      <c r="K89" s="23" t="n"/>
      <c r="L89" s="23" t="n"/>
      <c r="M89" s="23" t="n"/>
      <c r="N89" s="23" t="n"/>
      <c r="O89" s="23" t="n"/>
      <c r="P89" s="45">
        <f>IF(O89="","",IFERROR(IF(OR(O89="Personnel",O89="Non remboursable"),0,'Paramètres'!$B$12),0))</f>
        <v/>
      </c>
      <c r="Q89" s="46">
        <f>IF(O89="","",IFERROR(IF(OR(O89="À rembourser",O89="Remboursé"),G89*P89,0),0))</f>
        <v/>
      </c>
      <c r="R89" s="2">
        <f>IF(AND(B89="",D89="",E89="",F89="",H89="",I89="",J89="",K89="",L89="",M89="",N89="",O89=""),"",IF(B89="","Date requise",IF(D89="","Conducteur requis",IF(OR(E89="",F89=""),"Odomètre requis",IF(F89&lt;E89,"Odomètre incohérent",IF(G89=0,"Kilométrage à vérifier",IF(AND(K89&lt;&gt;"Personnel",L89=""),"Motif requis",IF(O89="","Statut requis",IF(AND(K89="Personnel",OR(O89="À rembourser",O89="Remboursé")),"Personnel non remboursable","Conforme")))))))))</f>
        <v/>
      </c>
    </row>
    <row r="90">
      <c r="A90" s="21">
        <f>IF(AND(B90="",D90="",E90="",F90="",H90="",I90="",J90="",K90="",L90="",M90="",N90="",O90=""),"",ROW()-6)</f>
        <v/>
      </c>
      <c r="B90" s="47" t="n"/>
      <c r="C90" s="2">
        <f>IF(B90="","",IF(MONTH(B90)=1,"janvier",IF(MONTH(B90)=2,"février",IF(MONTH(B90)=3,"mars",IF(MONTH(B90)=4,"avril",IF(MONTH(B90)=5,"mai",IF(MONTH(B90)=6,"juin",IF(MONTH(B90)=7,"juillet",IF(MONTH(B90)=8,"août",IF(MONTH(B90)=9,"septembre",IF(MONTH(B90)=10,"octobre",IF(MONTH(B90)=11,"novembre","décembre")))))))))))</f>
        <v/>
      </c>
      <c r="D90" s="29" t="n"/>
      <c r="E90" s="30" t="n"/>
      <c r="F90" s="30" t="n"/>
      <c r="G90" s="25">
        <f>IFERROR(IF(OR(E90="",F90=""),"",IF(F90&gt;=E90,F90-E90,"")),"")</f>
        <v/>
      </c>
      <c r="H90" s="29" t="n"/>
      <c r="I90" s="29" t="n"/>
      <c r="J90" s="29" t="n"/>
      <c r="K90" s="29" t="n"/>
      <c r="L90" s="29" t="n"/>
      <c r="M90" s="29" t="n"/>
      <c r="N90" s="29" t="n"/>
      <c r="O90" s="29" t="n"/>
      <c r="P90" s="45">
        <f>IF(O90="","",IFERROR(IF(OR(O90="Personnel",O90="Non remboursable"),0,'Paramètres'!$B$12),0))</f>
        <v/>
      </c>
      <c r="Q90" s="46">
        <f>IF(O90="","",IFERROR(IF(OR(O90="À rembourser",O90="Remboursé"),G90*P90,0),0))</f>
        <v/>
      </c>
      <c r="R90" s="2">
        <f>IF(AND(B90="",D90="",E90="",F90="",H90="",I90="",J90="",K90="",L90="",M90="",N90="",O90=""),"",IF(B90="","Date requise",IF(D90="","Conducteur requis",IF(OR(E90="",F90=""),"Odomètre requis",IF(F90&lt;E90,"Odomètre incohérent",IF(G90=0,"Kilométrage à vérifier",IF(AND(K90&lt;&gt;"Personnel",L90=""),"Motif requis",IF(O90="","Statut requis",IF(AND(K90="Personnel",OR(O90="À rembourser",O90="Remboursé")),"Personnel non remboursable","Conforme")))))))))</f>
        <v/>
      </c>
    </row>
    <row r="91">
      <c r="A91" s="21">
        <f>IF(AND(B91="",D91="",E91="",F91="",H91="",I91="",J91="",K91="",L91="",M91="",N91="",O91=""),"",ROW()-6)</f>
        <v/>
      </c>
      <c r="B91" s="44" t="n"/>
      <c r="C91" s="2">
        <f>IF(B91="","",IF(MONTH(B91)=1,"janvier",IF(MONTH(B91)=2,"février",IF(MONTH(B91)=3,"mars",IF(MONTH(B91)=4,"avril",IF(MONTH(B91)=5,"mai",IF(MONTH(B91)=6,"juin",IF(MONTH(B91)=7,"juillet",IF(MONTH(B91)=8,"août",IF(MONTH(B91)=9,"septembre",IF(MONTH(B91)=10,"octobre",IF(MONTH(B91)=11,"novembre","décembre")))))))))))</f>
        <v/>
      </c>
      <c r="D91" s="23" t="n"/>
      <c r="E91" s="24" t="n"/>
      <c r="F91" s="24" t="n"/>
      <c r="G91" s="25">
        <f>IFERROR(IF(OR(E91="",F91=""),"",IF(F91&gt;=E91,F91-E91,"")),"")</f>
        <v/>
      </c>
      <c r="H91" s="23" t="n"/>
      <c r="I91" s="23" t="n"/>
      <c r="J91" s="23" t="n"/>
      <c r="K91" s="23" t="n"/>
      <c r="L91" s="23" t="n"/>
      <c r="M91" s="23" t="n"/>
      <c r="N91" s="23" t="n"/>
      <c r="O91" s="23" t="n"/>
      <c r="P91" s="45">
        <f>IF(O91="","",IFERROR(IF(OR(O91="Personnel",O91="Non remboursable"),0,'Paramètres'!$B$12),0))</f>
        <v/>
      </c>
      <c r="Q91" s="46">
        <f>IF(O91="","",IFERROR(IF(OR(O91="À rembourser",O91="Remboursé"),G91*P91,0),0))</f>
        <v/>
      </c>
      <c r="R91" s="2">
        <f>IF(AND(B91="",D91="",E91="",F91="",H91="",I91="",J91="",K91="",L91="",M91="",N91="",O91=""),"",IF(B91="","Date requise",IF(D91="","Conducteur requis",IF(OR(E91="",F91=""),"Odomètre requis",IF(F91&lt;E91,"Odomètre incohérent",IF(G91=0,"Kilométrage à vérifier",IF(AND(K91&lt;&gt;"Personnel",L91=""),"Motif requis",IF(O91="","Statut requis",IF(AND(K91="Personnel",OR(O91="À rembourser",O91="Remboursé")),"Personnel non remboursable","Conforme")))))))))</f>
        <v/>
      </c>
    </row>
    <row r="92">
      <c r="A92" s="21">
        <f>IF(AND(B92="",D92="",E92="",F92="",H92="",I92="",J92="",K92="",L92="",M92="",N92="",O92=""),"",ROW()-6)</f>
        <v/>
      </c>
      <c r="B92" s="47" t="n"/>
      <c r="C92" s="2">
        <f>IF(B92="","",IF(MONTH(B92)=1,"janvier",IF(MONTH(B92)=2,"février",IF(MONTH(B92)=3,"mars",IF(MONTH(B92)=4,"avril",IF(MONTH(B92)=5,"mai",IF(MONTH(B92)=6,"juin",IF(MONTH(B92)=7,"juillet",IF(MONTH(B92)=8,"août",IF(MONTH(B92)=9,"septembre",IF(MONTH(B92)=10,"octobre",IF(MONTH(B92)=11,"novembre","décembre")))))))))))</f>
        <v/>
      </c>
      <c r="D92" s="29" t="n"/>
      <c r="E92" s="30" t="n"/>
      <c r="F92" s="30" t="n"/>
      <c r="G92" s="25">
        <f>IFERROR(IF(OR(E92="",F92=""),"",IF(F92&gt;=E92,F92-E92,"")),"")</f>
        <v/>
      </c>
      <c r="H92" s="29" t="n"/>
      <c r="I92" s="29" t="n"/>
      <c r="J92" s="29" t="n"/>
      <c r="K92" s="29" t="n"/>
      <c r="L92" s="29" t="n"/>
      <c r="M92" s="29" t="n"/>
      <c r="N92" s="29" t="n"/>
      <c r="O92" s="29" t="n"/>
      <c r="P92" s="45">
        <f>IF(O92="","",IFERROR(IF(OR(O92="Personnel",O92="Non remboursable"),0,'Paramètres'!$B$12),0))</f>
        <v/>
      </c>
      <c r="Q92" s="46">
        <f>IF(O92="","",IFERROR(IF(OR(O92="À rembourser",O92="Remboursé"),G92*P92,0),0))</f>
        <v/>
      </c>
      <c r="R92" s="2">
        <f>IF(AND(B92="",D92="",E92="",F92="",H92="",I92="",J92="",K92="",L92="",M92="",N92="",O92=""),"",IF(B92="","Date requise",IF(D92="","Conducteur requis",IF(OR(E92="",F92=""),"Odomètre requis",IF(F92&lt;E92,"Odomètre incohérent",IF(G92=0,"Kilométrage à vérifier",IF(AND(K92&lt;&gt;"Personnel",L92=""),"Motif requis",IF(O92="","Statut requis",IF(AND(K92="Personnel",OR(O92="À rembourser",O92="Remboursé")),"Personnel non remboursable","Conforme")))))))))</f>
        <v/>
      </c>
    </row>
    <row r="93">
      <c r="A93" s="21">
        <f>IF(AND(B93="",D93="",E93="",F93="",H93="",I93="",J93="",K93="",L93="",M93="",N93="",O93=""),"",ROW()-6)</f>
        <v/>
      </c>
      <c r="B93" s="44" t="n"/>
      <c r="C93" s="2">
        <f>IF(B93="","",IF(MONTH(B93)=1,"janvier",IF(MONTH(B93)=2,"février",IF(MONTH(B93)=3,"mars",IF(MONTH(B93)=4,"avril",IF(MONTH(B93)=5,"mai",IF(MONTH(B93)=6,"juin",IF(MONTH(B93)=7,"juillet",IF(MONTH(B93)=8,"août",IF(MONTH(B93)=9,"septembre",IF(MONTH(B93)=10,"octobre",IF(MONTH(B93)=11,"novembre","décembre")))))))))))</f>
        <v/>
      </c>
      <c r="D93" s="23" t="n"/>
      <c r="E93" s="24" t="n"/>
      <c r="F93" s="24" t="n"/>
      <c r="G93" s="25">
        <f>IFERROR(IF(OR(E93="",F93=""),"",IF(F93&gt;=E93,F93-E93,"")),"")</f>
        <v/>
      </c>
      <c r="H93" s="23" t="n"/>
      <c r="I93" s="23" t="n"/>
      <c r="J93" s="23" t="n"/>
      <c r="K93" s="23" t="n"/>
      <c r="L93" s="23" t="n"/>
      <c r="M93" s="23" t="n"/>
      <c r="N93" s="23" t="n"/>
      <c r="O93" s="23" t="n"/>
      <c r="P93" s="45">
        <f>IF(O93="","",IFERROR(IF(OR(O93="Personnel",O93="Non remboursable"),0,'Paramètres'!$B$12),0))</f>
        <v/>
      </c>
      <c r="Q93" s="46">
        <f>IF(O93="","",IFERROR(IF(OR(O93="À rembourser",O93="Remboursé"),G93*P93,0),0))</f>
        <v/>
      </c>
      <c r="R93" s="2">
        <f>IF(AND(B93="",D93="",E93="",F93="",H93="",I93="",J93="",K93="",L93="",M93="",N93="",O93=""),"",IF(B93="","Date requise",IF(D93="","Conducteur requis",IF(OR(E93="",F93=""),"Odomètre requis",IF(F93&lt;E93,"Odomètre incohérent",IF(G93=0,"Kilométrage à vérifier",IF(AND(K93&lt;&gt;"Personnel",L93=""),"Motif requis",IF(O93="","Statut requis",IF(AND(K93="Personnel",OR(O93="À rembourser",O93="Remboursé")),"Personnel non remboursable","Conforme")))))))))</f>
        <v/>
      </c>
    </row>
    <row r="94">
      <c r="A94" s="21">
        <f>IF(AND(B94="",D94="",E94="",F94="",H94="",I94="",J94="",K94="",L94="",M94="",N94="",O94=""),"",ROW()-6)</f>
        <v/>
      </c>
      <c r="B94" s="47" t="n"/>
      <c r="C94" s="2">
        <f>IF(B94="","",IF(MONTH(B94)=1,"janvier",IF(MONTH(B94)=2,"février",IF(MONTH(B94)=3,"mars",IF(MONTH(B94)=4,"avril",IF(MONTH(B94)=5,"mai",IF(MONTH(B94)=6,"juin",IF(MONTH(B94)=7,"juillet",IF(MONTH(B94)=8,"août",IF(MONTH(B94)=9,"septembre",IF(MONTH(B94)=10,"octobre",IF(MONTH(B94)=11,"novembre","décembre")))))))))))</f>
        <v/>
      </c>
      <c r="D94" s="29" t="n"/>
      <c r="E94" s="30" t="n"/>
      <c r="F94" s="30" t="n"/>
      <c r="G94" s="25">
        <f>IFERROR(IF(OR(E94="",F94=""),"",IF(F94&gt;=E94,F94-E94,"")),"")</f>
        <v/>
      </c>
      <c r="H94" s="29" t="n"/>
      <c r="I94" s="29" t="n"/>
      <c r="J94" s="29" t="n"/>
      <c r="K94" s="29" t="n"/>
      <c r="L94" s="29" t="n"/>
      <c r="M94" s="29" t="n"/>
      <c r="N94" s="29" t="n"/>
      <c r="O94" s="29" t="n"/>
      <c r="P94" s="45">
        <f>IF(O94="","",IFERROR(IF(OR(O94="Personnel",O94="Non remboursable"),0,'Paramètres'!$B$12),0))</f>
        <v/>
      </c>
      <c r="Q94" s="46">
        <f>IF(O94="","",IFERROR(IF(OR(O94="À rembourser",O94="Remboursé"),G94*P94,0),0))</f>
        <v/>
      </c>
      <c r="R94" s="2">
        <f>IF(AND(B94="",D94="",E94="",F94="",H94="",I94="",J94="",K94="",L94="",M94="",N94="",O94=""),"",IF(B94="","Date requise",IF(D94="","Conducteur requis",IF(OR(E94="",F94=""),"Odomètre requis",IF(F94&lt;E94,"Odomètre incohérent",IF(G94=0,"Kilométrage à vérifier",IF(AND(K94&lt;&gt;"Personnel",L94=""),"Motif requis",IF(O94="","Statut requis",IF(AND(K94="Personnel",OR(O94="À rembourser",O94="Remboursé")),"Personnel non remboursable","Conforme")))))))))</f>
        <v/>
      </c>
    </row>
    <row r="95">
      <c r="A95" s="21">
        <f>IF(AND(B95="",D95="",E95="",F95="",H95="",I95="",J95="",K95="",L95="",M95="",N95="",O95=""),"",ROW()-6)</f>
        <v/>
      </c>
      <c r="B95" s="44" t="n"/>
      <c r="C95" s="2">
        <f>IF(B95="","",IF(MONTH(B95)=1,"janvier",IF(MONTH(B95)=2,"février",IF(MONTH(B95)=3,"mars",IF(MONTH(B95)=4,"avril",IF(MONTH(B95)=5,"mai",IF(MONTH(B95)=6,"juin",IF(MONTH(B95)=7,"juillet",IF(MONTH(B95)=8,"août",IF(MONTH(B95)=9,"septembre",IF(MONTH(B95)=10,"octobre",IF(MONTH(B95)=11,"novembre","décembre")))))))))))</f>
        <v/>
      </c>
      <c r="D95" s="23" t="n"/>
      <c r="E95" s="24" t="n"/>
      <c r="F95" s="24" t="n"/>
      <c r="G95" s="25">
        <f>IFERROR(IF(OR(E95="",F95=""),"",IF(F95&gt;=E95,F95-E95,"")),"")</f>
        <v/>
      </c>
      <c r="H95" s="23" t="n"/>
      <c r="I95" s="23" t="n"/>
      <c r="J95" s="23" t="n"/>
      <c r="K95" s="23" t="n"/>
      <c r="L95" s="23" t="n"/>
      <c r="M95" s="23" t="n"/>
      <c r="N95" s="23" t="n"/>
      <c r="O95" s="23" t="n"/>
      <c r="P95" s="45">
        <f>IF(O95="","",IFERROR(IF(OR(O95="Personnel",O95="Non remboursable"),0,'Paramètres'!$B$12),0))</f>
        <v/>
      </c>
      <c r="Q95" s="46">
        <f>IF(O95="","",IFERROR(IF(OR(O95="À rembourser",O95="Remboursé"),G95*P95,0),0))</f>
        <v/>
      </c>
      <c r="R95" s="2">
        <f>IF(AND(B95="",D95="",E95="",F95="",H95="",I95="",J95="",K95="",L95="",M95="",N95="",O95=""),"",IF(B95="","Date requise",IF(D95="","Conducteur requis",IF(OR(E95="",F95=""),"Odomètre requis",IF(F95&lt;E95,"Odomètre incohérent",IF(G95=0,"Kilométrage à vérifier",IF(AND(K95&lt;&gt;"Personnel",L95=""),"Motif requis",IF(O95="","Statut requis",IF(AND(K95="Personnel",OR(O95="À rembourser",O95="Remboursé")),"Personnel non remboursable","Conforme")))))))))</f>
        <v/>
      </c>
    </row>
    <row r="96">
      <c r="A96" s="21">
        <f>IF(AND(B96="",D96="",E96="",F96="",H96="",I96="",J96="",K96="",L96="",M96="",N96="",O96=""),"",ROW()-6)</f>
        <v/>
      </c>
      <c r="B96" s="47" t="n"/>
      <c r="C96" s="2">
        <f>IF(B96="","",IF(MONTH(B96)=1,"janvier",IF(MONTH(B96)=2,"février",IF(MONTH(B96)=3,"mars",IF(MONTH(B96)=4,"avril",IF(MONTH(B96)=5,"mai",IF(MONTH(B96)=6,"juin",IF(MONTH(B96)=7,"juillet",IF(MONTH(B96)=8,"août",IF(MONTH(B96)=9,"septembre",IF(MONTH(B96)=10,"octobre",IF(MONTH(B96)=11,"novembre","décembre")))))))))))</f>
        <v/>
      </c>
      <c r="D96" s="29" t="n"/>
      <c r="E96" s="30" t="n"/>
      <c r="F96" s="30" t="n"/>
      <c r="G96" s="25">
        <f>IFERROR(IF(OR(E96="",F96=""),"",IF(F96&gt;=E96,F96-E96,"")),"")</f>
        <v/>
      </c>
      <c r="H96" s="29" t="n"/>
      <c r="I96" s="29" t="n"/>
      <c r="J96" s="29" t="n"/>
      <c r="K96" s="29" t="n"/>
      <c r="L96" s="29" t="n"/>
      <c r="M96" s="29" t="n"/>
      <c r="N96" s="29" t="n"/>
      <c r="O96" s="29" t="n"/>
      <c r="P96" s="45">
        <f>IF(O96="","",IFERROR(IF(OR(O96="Personnel",O96="Non remboursable"),0,'Paramètres'!$B$12),0))</f>
        <v/>
      </c>
      <c r="Q96" s="46">
        <f>IF(O96="","",IFERROR(IF(OR(O96="À rembourser",O96="Remboursé"),G96*P96,0),0))</f>
        <v/>
      </c>
      <c r="R96" s="2">
        <f>IF(AND(B96="",D96="",E96="",F96="",H96="",I96="",J96="",K96="",L96="",M96="",N96="",O96=""),"",IF(B96="","Date requise",IF(D96="","Conducteur requis",IF(OR(E96="",F96=""),"Odomètre requis",IF(F96&lt;E96,"Odomètre incohérent",IF(G96=0,"Kilométrage à vérifier",IF(AND(K96&lt;&gt;"Personnel",L96=""),"Motif requis",IF(O96="","Statut requis",IF(AND(K96="Personnel",OR(O96="À rembourser",O96="Remboursé")),"Personnel non remboursable","Conforme")))))))))</f>
        <v/>
      </c>
    </row>
    <row r="97">
      <c r="A97" s="21">
        <f>IF(AND(B97="",D97="",E97="",F97="",H97="",I97="",J97="",K97="",L97="",M97="",N97="",O97=""),"",ROW()-6)</f>
        <v/>
      </c>
      <c r="B97" s="44" t="n"/>
      <c r="C97" s="2">
        <f>IF(B97="","",IF(MONTH(B97)=1,"janvier",IF(MONTH(B97)=2,"février",IF(MONTH(B97)=3,"mars",IF(MONTH(B97)=4,"avril",IF(MONTH(B97)=5,"mai",IF(MONTH(B97)=6,"juin",IF(MONTH(B97)=7,"juillet",IF(MONTH(B97)=8,"août",IF(MONTH(B97)=9,"septembre",IF(MONTH(B97)=10,"octobre",IF(MONTH(B97)=11,"novembre","décembre")))))))))))</f>
        <v/>
      </c>
      <c r="D97" s="23" t="n"/>
      <c r="E97" s="24" t="n"/>
      <c r="F97" s="24" t="n"/>
      <c r="G97" s="25">
        <f>IFERROR(IF(OR(E97="",F97=""),"",IF(F97&gt;=E97,F97-E97,"")),"")</f>
        <v/>
      </c>
      <c r="H97" s="23" t="n"/>
      <c r="I97" s="23" t="n"/>
      <c r="J97" s="23" t="n"/>
      <c r="K97" s="23" t="n"/>
      <c r="L97" s="23" t="n"/>
      <c r="M97" s="23" t="n"/>
      <c r="N97" s="23" t="n"/>
      <c r="O97" s="23" t="n"/>
      <c r="P97" s="45">
        <f>IF(O97="","",IFERROR(IF(OR(O97="Personnel",O97="Non remboursable"),0,'Paramètres'!$B$12),0))</f>
        <v/>
      </c>
      <c r="Q97" s="46">
        <f>IF(O97="","",IFERROR(IF(OR(O97="À rembourser",O97="Remboursé"),G97*P97,0),0))</f>
        <v/>
      </c>
      <c r="R97" s="2">
        <f>IF(AND(B97="",D97="",E97="",F97="",H97="",I97="",J97="",K97="",L97="",M97="",N97="",O97=""),"",IF(B97="","Date requise",IF(D97="","Conducteur requis",IF(OR(E97="",F97=""),"Odomètre requis",IF(F97&lt;E97,"Odomètre incohérent",IF(G97=0,"Kilométrage à vérifier",IF(AND(K97&lt;&gt;"Personnel",L97=""),"Motif requis",IF(O97="","Statut requis",IF(AND(K97="Personnel",OR(O97="À rembourser",O97="Remboursé")),"Personnel non remboursable","Conforme")))))))))</f>
        <v/>
      </c>
    </row>
    <row r="98">
      <c r="A98" s="21">
        <f>IF(AND(B98="",D98="",E98="",F98="",H98="",I98="",J98="",K98="",L98="",M98="",N98="",O98=""),"",ROW()-6)</f>
        <v/>
      </c>
      <c r="B98" s="47" t="n"/>
      <c r="C98" s="2">
        <f>IF(B98="","",IF(MONTH(B98)=1,"janvier",IF(MONTH(B98)=2,"février",IF(MONTH(B98)=3,"mars",IF(MONTH(B98)=4,"avril",IF(MONTH(B98)=5,"mai",IF(MONTH(B98)=6,"juin",IF(MONTH(B98)=7,"juillet",IF(MONTH(B98)=8,"août",IF(MONTH(B98)=9,"septembre",IF(MONTH(B98)=10,"octobre",IF(MONTH(B98)=11,"novembre","décembre")))))))))))</f>
        <v/>
      </c>
      <c r="D98" s="29" t="n"/>
      <c r="E98" s="30" t="n"/>
      <c r="F98" s="30" t="n"/>
      <c r="G98" s="25">
        <f>IFERROR(IF(OR(E98="",F98=""),"",IF(F98&gt;=E98,F98-E98,"")),"")</f>
        <v/>
      </c>
      <c r="H98" s="29" t="n"/>
      <c r="I98" s="29" t="n"/>
      <c r="J98" s="29" t="n"/>
      <c r="K98" s="29" t="n"/>
      <c r="L98" s="29" t="n"/>
      <c r="M98" s="29" t="n"/>
      <c r="N98" s="29" t="n"/>
      <c r="O98" s="29" t="n"/>
      <c r="P98" s="45">
        <f>IF(O98="","",IFERROR(IF(OR(O98="Personnel",O98="Non remboursable"),0,'Paramètres'!$B$12),0))</f>
        <v/>
      </c>
      <c r="Q98" s="46">
        <f>IF(O98="","",IFERROR(IF(OR(O98="À rembourser",O98="Remboursé"),G98*P98,0),0))</f>
        <v/>
      </c>
      <c r="R98" s="2">
        <f>IF(AND(B98="",D98="",E98="",F98="",H98="",I98="",J98="",K98="",L98="",M98="",N98="",O98=""),"",IF(B98="","Date requise",IF(D98="","Conducteur requis",IF(OR(E98="",F98=""),"Odomètre requis",IF(F98&lt;E98,"Odomètre incohérent",IF(G98=0,"Kilométrage à vérifier",IF(AND(K98&lt;&gt;"Personnel",L98=""),"Motif requis",IF(O98="","Statut requis",IF(AND(K98="Personnel",OR(O98="À rembourser",O98="Remboursé")),"Personnel non remboursable","Conforme")))))))))</f>
        <v/>
      </c>
    </row>
    <row r="99">
      <c r="A99" s="21">
        <f>IF(AND(B99="",D99="",E99="",F99="",H99="",I99="",J99="",K99="",L99="",M99="",N99="",O99=""),"",ROW()-6)</f>
        <v/>
      </c>
      <c r="B99" s="44" t="n"/>
      <c r="C99" s="2">
        <f>IF(B99="","",IF(MONTH(B99)=1,"janvier",IF(MONTH(B99)=2,"février",IF(MONTH(B99)=3,"mars",IF(MONTH(B99)=4,"avril",IF(MONTH(B99)=5,"mai",IF(MONTH(B99)=6,"juin",IF(MONTH(B99)=7,"juillet",IF(MONTH(B99)=8,"août",IF(MONTH(B99)=9,"septembre",IF(MONTH(B99)=10,"octobre",IF(MONTH(B99)=11,"novembre","décembre")))))))))))</f>
        <v/>
      </c>
      <c r="D99" s="23" t="n"/>
      <c r="E99" s="24" t="n"/>
      <c r="F99" s="24" t="n"/>
      <c r="G99" s="25">
        <f>IFERROR(IF(OR(E99="",F99=""),"",IF(F99&gt;=E99,F99-E99,"")),"")</f>
        <v/>
      </c>
      <c r="H99" s="23" t="n"/>
      <c r="I99" s="23" t="n"/>
      <c r="J99" s="23" t="n"/>
      <c r="K99" s="23" t="n"/>
      <c r="L99" s="23" t="n"/>
      <c r="M99" s="23" t="n"/>
      <c r="N99" s="23" t="n"/>
      <c r="O99" s="23" t="n"/>
      <c r="P99" s="45">
        <f>IF(O99="","",IFERROR(IF(OR(O99="Personnel",O99="Non remboursable"),0,'Paramètres'!$B$12),0))</f>
        <v/>
      </c>
      <c r="Q99" s="46">
        <f>IF(O99="","",IFERROR(IF(OR(O99="À rembourser",O99="Remboursé"),G99*P99,0),0))</f>
        <v/>
      </c>
      <c r="R99" s="2">
        <f>IF(AND(B99="",D99="",E99="",F99="",H99="",I99="",J99="",K99="",L99="",M99="",N99="",O99=""),"",IF(B99="","Date requise",IF(D99="","Conducteur requis",IF(OR(E99="",F99=""),"Odomètre requis",IF(F99&lt;E99,"Odomètre incohérent",IF(G99=0,"Kilométrage à vérifier",IF(AND(K99&lt;&gt;"Personnel",L99=""),"Motif requis",IF(O99="","Statut requis",IF(AND(K99="Personnel",OR(O99="À rembourser",O99="Remboursé")),"Personnel non remboursable","Conforme")))))))))</f>
        <v/>
      </c>
    </row>
    <row r="100">
      <c r="A100" s="21">
        <f>IF(AND(B100="",D100="",E100="",F100="",H100="",I100="",J100="",K100="",L100="",M100="",N100="",O100=""),"",ROW()-6)</f>
        <v/>
      </c>
      <c r="B100" s="47" t="n"/>
      <c r="C100" s="2">
        <f>IF(B100="","",IF(MONTH(B100)=1,"janvier",IF(MONTH(B100)=2,"février",IF(MONTH(B100)=3,"mars",IF(MONTH(B100)=4,"avril",IF(MONTH(B100)=5,"mai",IF(MONTH(B100)=6,"juin",IF(MONTH(B100)=7,"juillet",IF(MONTH(B100)=8,"août",IF(MONTH(B100)=9,"septembre",IF(MONTH(B100)=10,"octobre",IF(MONTH(B100)=11,"novembre","décembre")))))))))))</f>
        <v/>
      </c>
      <c r="D100" s="29" t="n"/>
      <c r="E100" s="30" t="n"/>
      <c r="F100" s="30" t="n"/>
      <c r="G100" s="25">
        <f>IFERROR(IF(OR(E100="",F100=""),"",IF(F100&gt;=E100,F100-E100,"")),"")</f>
        <v/>
      </c>
      <c r="H100" s="29" t="n"/>
      <c r="I100" s="29" t="n"/>
      <c r="J100" s="29" t="n"/>
      <c r="K100" s="29" t="n"/>
      <c r="L100" s="29" t="n"/>
      <c r="M100" s="29" t="n"/>
      <c r="N100" s="29" t="n"/>
      <c r="O100" s="29" t="n"/>
      <c r="P100" s="45">
        <f>IF(O100="","",IFERROR(IF(OR(O100="Personnel",O100="Non remboursable"),0,'Paramètres'!$B$12),0))</f>
        <v/>
      </c>
      <c r="Q100" s="46">
        <f>IF(O100="","",IFERROR(IF(OR(O100="À rembourser",O100="Remboursé"),G100*P100,0),0))</f>
        <v/>
      </c>
      <c r="R100" s="2">
        <f>IF(AND(B100="",D100="",E100="",F100="",H100="",I100="",J100="",K100="",L100="",M100="",N100="",O100=""),"",IF(B100="","Date requise",IF(D100="","Conducteur requis",IF(OR(E100="",F100=""),"Odomètre requis",IF(F100&lt;E100,"Odomètre incohérent",IF(G100=0,"Kilométrage à vérifier",IF(AND(K100&lt;&gt;"Personnel",L100=""),"Motif requis",IF(O100="","Statut requis",IF(AND(K100="Personnel",OR(O100="À rembourser",O100="Remboursé")),"Personnel non remboursable","Conforme")))))))))</f>
        <v/>
      </c>
    </row>
    <row r="101">
      <c r="A101" s="21">
        <f>IF(AND(B101="",D101="",E101="",F101="",H101="",I101="",J101="",K101="",L101="",M101="",N101="",O101=""),"",ROW()-6)</f>
        <v/>
      </c>
      <c r="B101" s="44" t="n"/>
      <c r="C101" s="2">
        <f>IF(B101="","",IF(MONTH(B101)=1,"janvier",IF(MONTH(B101)=2,"février",IF(MONTH(B101)=3,"mars",IF(MONTH(B101)=4,"avril",IF(MONTH(B101)=5,"mai",IF(MONTH(B101)=6,"juin",IF(MONTH(B101)=7,"juillet",IF(MONTH(B101)=8,"août",IF(MONTH(B101)=9,"septembre",IF(MONTH(B101)=10,"octobre",IF(MONTH(B101)=11,"novembre","décembre")))))))))))</f>
        <v/>
      </c>
      <c r="D101" s="23" t="n"/>
      <c r="E101" s="24" t="n"/>
      <c r="F101" s="24" t="n"/>
      <c r="G101" s="25">
        <f>IFERROR(IF(OR(E101="",F101=""),"",IF(F101&gt;=E101,F101-E101,"")),"")</f>
        <v/>
      </c>
      <c r="H101" s="23" t="n"/>
      <c r="I101" s="23" t="n"/>
      <c r="J101" s="23" t="n"/>
      <c r="K101" s="23" t="n"/>
      <c r="L101" s="23" t="n"/>
      <c r="M101" s="23" t="n"/>
      <c r="N101" s="23" t="n"/>
      <c r="O101" s="23" t="n"/>
      <c r="P101" s="45">
        <f>IF(O101="","",IFERROR(IF(OR(O101="Personnel",O101="Non remboursable"),0,'Paramètres'!$B$12),0))</f>
        <v/>
      </c>
      <c r="Q101" s="46">
        <f>IF(O101="","",IFERROR(IF(OR(O101="À rembourser",O101="Remboursé"),G101*P101,0),0))</f>
        <v/>
      </c>
      <c r="R101" s="2">
        <f>IF(AND(B101="",D101="",E101="",F101="",H101="",I101="",J101="",K101="",L101="",M101="",N101="",O101=""),"",IF(B101="","Date requise",IF(D101="","Conducteur requis",IF(OR(E101="",F101=""),"Odomètre requis",IF(F101&lt;E101,"Odomètre incohérent",IF(G101=0,"Kilométrage à vérifier",IF(AND(K101&lt;&gt;"Personnel",L101=""),"Motif requis",IF(O101="","Statut requis",IF(AND(K101="Personnel",OR(O101="À rembourser",O101="Remboursé")),"Personnel non remboursable","Conforme")))))))))</f>
        <v/>
      </c>
    </row>
    <row r="102">
      <c r="A102" s="21">
        <f>IF(AND(B102="",D102="",E102="",F102="",H102="",I102="",J102="",K102="",L102="",M102="",N102="",O102=""),"",ROW()-6)</f>
        <v/>
      </c>
      <c r="B102" s="47" t="n"/>
      <c r="C102" s="2">
        <f>IF(B102="","",IF(MONTH(B102)=1,"janvier",IF(MONTH(B102)=2,"février",IF(MONTH(B102)=3,"mars",IF(MONTH(B102)=4,"avril",IF(MONTH(B102)=5,"mai",IF(MONTH(B102)=6,"juin",IF(MONTH(B102)=7,"juillet",IF(MONTH(B102)=8,"août",IF(MONTH(B102)=9,"septembre",IF(MONTH(B102)=10,"octobre",IF(MONTH(B102)=11,"novembre","décembre")))))))))))</f>
        <v/>
      </c>
      <c r="D102" s="29" t="n"/>
      <c r="E102" s="30" t="n"/>
      <c r="F102" s="30" t="n"/>
      <c r="G102" s="25">
        <f>IFERROR(IF(OR(E102="",F102=""),"",IF(F102&gt;=E102,F102-E102,"")),"")</f>
        <v/>
      </c>
      <c r="H102" s="29" t="n"/>
      <c r="I102" s="29" t="n"/>
      <c r="J102" s="29" t="n"/>
      <c r="K102" s="29" t="n"/>
      <c r="L102" s="29" t="n"/>
      <c r="M102" s="29" t="n"/>
      <c r="N102" s="29" t="n"/>
      <c r="O102" s="29" t="n"/>
      <c r="P102" s="45">
        <f>IF(O102="","",IFERROR(IF(OR(O102="Personnel",O102="Non remboursable"),0,'Paramètres'!$B$12),0))</f>
        <v/>
      </c>
      <c r="Q102" s="46">
        <f>IF(O102="","",IFERROR(IF(OR(O102="À rembourser",O102="Remboursé"),G102*P102,0),0))</f>
        <v/>
      </c>
      <c r="R102" s="2">
        <f>IF(AND(B102="",D102="",E102="",F102="",H102="",I102="",J102="",K102="",L102="",M102="",N102="",O102=""),"",IF(B102="","Date requise",IF(D102="","Conducteur requis",IF(OR(E102="",F102=""),"Odomètre requis",IF(F102&lt;E102,"Odomètre incohérent",IF(G102=0,"Kilométrage à vérifier",IF(AND(K102&lt;&gt;"Personnel",L102=""),"Motif requis",IF(O102="","Statut requis",IF(AND(K102="Personnel",OR(O102="À rembourser",O102="Remboursé")),"Personnel non remboursable","Conforme")))))))))</f>
        <v/>
      </c>
    </row>
    <row r="103">
      <c r="A103" s="21">
        <f>IF(AND(B103="",D103="",E103="",F103="",H103="",I103="",J103="",K103="",L103="",M103="",N103="",O103=""),"",ROW()-6)</f>
        <v/>
      </c>
      <c r="B103" s="44" t="n"/>
      <c r="C103" s="2">
        <f>IF(B103="","",IF(MONTH(B103)=1,"janvier",IF(MONTH(B103)=2,"février",IF(MONTH(B103)=3,"mars",IF(MONTH(B103)=4,"avril",IF(MONTH(B103)=5,"mai",IF(MONTH(B103)=6,"juin",IF(MONTH(B103)=7,"juillet",IF(MONTH(B103)=8,"août",IF(MONTH(B103)=9,"septembre",IF(MONTH(B103)=10,"octobre",IF(MONTH(B103)=11,"novembre","décembre")))))))))))</f>
        <v/>
      </c>
      <c r="D103" s="23" t="n"/>
      <c r="E103" s="24" t="n"/>
      <c r="F103" s="24" t="n"/>
      <c r="G103" s="25">
        <f>IFERROR(IF(OR(E103="",F103=""),"",IF(F103&gt;=E103,F103-E103,"")),"")</f>
        <v/>
      </c>
      <c r="H103" s="23" t="n"/>
      <c r="I103" s="23" t="n"/>
      <c r="J103" s="23" t="n"/>
      <c r="K103" s="23" t="n"/>
      <c r="L103" s="23" t="n"/>
      <c r="M103" s="23" t="n"/>
      <c r="N103" s="23" t="n"/>
      <c r="O103" s="23" t="n"/>
      <c r="P103" s="45">
        <f>IF(O103="","",IFERROR(IF(OR(O103="Personnel",O103="Non remboursable"),0,'Paramètres'!$B$12),0))</f>
        <v/>
      </c>
      <c r="Q103" s="46">
        <f>IF(O103="","",IFERROR(IF(OR(O103="À rembourser",O103="Remboursé"),G103*P103,0),0))</f>
        <v/>
      </c>
      <c r="R103" s="2">
        <f>IF(AND(B103="",D103="",E103="",F103="",H103="",I103="",J103="",K103="",L103="",M103="",N103="",O103=""),"",IF(B103="","Date requise",IF(D103="","Conducteur requis",IF(OR(E103="",F103=""),"Odomètre requis",IF(F103&lt;E103,"Odomètre incohérent",IF(G103=0,"Kilométrage à vérifier",IF(AND(K103&lt;&gt;"Personnel",L103=""),"Motif requis",IF(O103="","Statut requis",IF(AND(K103="Personnel",OR(O103="À rembourser",O103="Remboursé")),"Personnel non remboursable","Conforme")))))))))</f>
        <v/>
      </c>
    </row>
    <row r="104">
      <c r="A104" s="21">
        <f>IF(AND(B104="",D104="",E104="",F104="",H104="",I104="",J104="",K104="",L104="",M104="",N104="",O104=""),"",ROW()-6)</f>
        <v/>
      </c>
      <c r="B104" s="47" t="n"/>
      <c r="C104" s="2">
        <f>IF(B104="","",IF(MONTH(B104)=1,"janvier",IF(MONTH(B104)=2,"février",IF(MONTH(B104)=3,"mars",IF(MONTH(B104)=4,"avril",IF(MONTH(B104)=5,"mai",IF(MONTH(B104)=6,"juin",IF(MONTH(B104)=7,"juillet",IF(MONTH(B104)=8,"août",IF(MONTH(B104)=9,"septembre",IF(MONTH(B104)=10,"octobre",IF(MONTH(B104)=11,"novembre","décembre")))))))))))</f>
        <v/>
      </c>
      <c r="D104" s="29" t="n"/>
      <c r="E104" s="30" t="n"/>
      <c r="F104" s="30" t="n"/>
      <c r="G104" s="25">
        <f>IFERROR(IF(OR(E104="",F104=""),"",IF(F104&gt;=E104,F104-E104,"")),"")</f>
        <v/>
      </c>
      <c r="H104" s="29" t="n"/>
      <c r="I104" s="29" t="n"/>
      <c r="J104" s="29" t="n"/>
      <c r="K104" s="29" t="n"/>
      <c r="L104" s="29" t="n"/>
      <c r="M104" s="29" t="n"/>
      <c r="N104" s="29" t="n"/>
      <c r="O104" s="29" t="n"/>
      <c r="P104" s="45">
        <f>IF(O104="","",IFERROR(IF(OR(O104="Personnel",O104="Non remboursable"),0,'Paramètres'!$B$12),0))</f>
        <v/>
      </c>
      <c r="Q104" s="46">
        <f>IF(O104="","",IFERROR(IF(OR(O104="À rembourser",O104="Remboursé"),G104*P104,0),0))</f>
        <v/>
      </c>
      <c r="R104" s="2">
        <f>IF(AND(B104="",D104="",E104="",F104="",H104="",I104="",J104="",K104="",L104="",M104="",N104="",O104=""),"",IF(B104="","Date requise",IF(D104="","Conducteur requis",IF(OR(E104="",F104=""),"Odomètre requis",IF(F104&lt;E104,"Odomètre incohérent",IF(G104=0,"Kilométrage à vérifier",IF(AND(K104&lt;&gt;"Personnel",L104=""),"Motif requis",IF(O104="","Statut requis",IF(AND(K104="Personnel",OR(O104="À rembourser",O104="Remboursé")),"Personnel non remboursable","Conforme")))))))))</f>
        <v/>
      </c>
    </row>
    <row r="105">
      <c r="A105" s="21">
        <f>IF(AND(B105="",D105="",E105="",F105="",H105="",I105="",J105="",K105="",L105="",M105="",N105="",O105=""),"",ROW()-6)</f>
        <v/>
      </c>
      <c r="B105" s="44" t="n"/>
      <c r="C105" s="2">
        <f>IF(B105="","",IF(MONTH(B105)=1,"janvier",IF(MONTH(B105)=2,"février",IF(MONTH(B105)=3,"mars",IF(MONTH(B105)=4,"avril",IF(MONTH(B105)=5,"mai",IF(MONTH(B105)=6,"juin",IF(MONTH(B105)=7,"juillet",IF(MONTH(B105)=8,"août",IF(MONTH(B105)=9,"septembre",IF(MONTH(B105)=10,"octobre",IF(MONTH(B105)=11,"novembre","décembre")))))))))))</f>
        <v/>
      </c>
      <c r="D105" s="23" t="n"/>
      <c r="E105" s="24" t="n"/>
      <c r="F105" s="24" t="n"/>
      <c r="G105" s="25">
        <f>IFERROR(IF(OR(E105="",F105=""),"",IF(F105&gt;=E105,F105-E105,"")),"")</f>
        <v/>
      </c>
      <c r="H105" s="23" t="n"/>
      <c r="I105" s="23" t="n"/>
      <c r="J105" s="23" t="n"/>
      <c r="K105" s="23" t="n"/>
      <c r="L105" s="23" t="n"/>
      <c r="M105" s="23" t="n"/>
      <c r="N105" s="23" t="n"/>
      <c r="O105" s="23" t="n"/>
      <c r="P105" s="45">
        <f>IF(O105="","",IFERROR(IF(OR(O105="Personnel",O105="Non remboursable"),0,'Paramètres'!$B$12),0))</f>
        <v/>
      </c>
      <c r="Q105" s="46">
        <f>IF(O105="","",IFERROR(IF(OR(O105="À rembourser",O105="Remboursé"),G105*P105,0),0))</f>
        <v/>
      </c>
      <c r="R105" s="2">
        <f>IF(AND(B105="",D105="",E105="",F105="",H105="",I105="",J105="",K105="",L105="",M105="",N105="",O105=""),"",IF(B105="","Date requise",IF(D105="","Conducteur requis",IF(OR(E105="",F105=""),"Odomètre requis",IF(F105&lt;E105,"Odomètre incohérent",IF(G105=0,"Kilométrage à vérifier",IF(AND(K105&lt;&gt;"Personnel",L105=""),"Motif requis",IF(O105="","Statut requis",IF(AND(K105="Personnel",OR(O105="À rembourser",O105="Remboursé")),"Personnel non remboursable","Conforme")))))))))</f>
        <v/>
      </c>
    </row>
    <row r="106">
      <c r="A106" s="21">
        <f>IF(AND(B106="",D106="",E106="",F106="",H106="",I106="",J106="",K106="",L106="",M106="",N106="",O106=""),"",ROW()-6)</f>
        <v/>
      </c>
      <c r="B106" s="47" t="n"/>
      <c r="C106" s="2">
        <f>IF(B106="","",IF(MONTH(B106)=1,"janvier",IF(MONTH(B106)=2,"février",IF(MONTH(B106)=3,"mars",IF(MONTH(B106)=4,"avril",IF(MONTH(B106)=5,"mai",IF(MONTH(B106)=6,"juin",IF(MONTH(B106)=7,"juillet",IF(MONTH(B106)=8,"août",IF(MONTH(B106)=9,"septembre",IF(MONTH(B106)=10,"octobre",IF(MONTH(B106)=11,"novembre","décembre")))))))))))</f>
        <v/>
      </c>
      <c r="D106" s="29" t="n"/>
      <c r="E106" s="30" t="n"/>
      <c r="F106" s="30" t="n"/>
      <c r="G106" s="25">
        <f>IFERROR(IF(OR(E106="",F106=""),"",IF(F106&gt;=E106,F106-E106,"")),"")</f>
        <v/>
      </c>
      <c r="H106" s="29" t="n"/>
      <c r="I106" s="29" t="n"/>
      <c r="J106" s="29" t="n"/>
      <c r="K106" s="29" t="n"/>
      <c r="L106" s="29" t="n"/>
      <c r="M106" s="29" t="n"/>
      <c r="N106" s="29" t="n"/>
      <c r="O106" s="29" t="n"/>
      <c r="P106" s="45">
        <f>IF(O106="","",IFERROR(IF(OR(O106="Personnel",O106="Non remboursable"),0,'Paramètres'!$B$12),0))</f>
        <v/>
      </c>
      <c r="Q106" s="46">
        <f>IF(O106="","",IFERROR(IF(OR(O106="À rembourser",O106="Remboursé"),G106*P106,0),0))</f>
        <v/>
      </c>
      <c r="R106" s="2">
        <f>IF(AND(B106="",D106="",E106="",F106="",H106="",I106="",J106="",K106="",L106="",M106="",N106="",O106=""),"",IF(B106="","Date requise",IF(D106="","Conducteur requis",IF(OR(E106="",F106=""),"Odomètre requis",IF(F106&lt;E106,"Odomètre incohérent",IF(G106=0,"Kilométrage à vérifier",IF(AND(K106&lt;&gt;"Personnel",L106=""),"Motif requis",IF(O106="","Statut requis",IF(AND(K106="Personnel",OR(O106="À rembourser",O106="Remboursé")),"Personnel non remboursable","Conforme")))))))))</f>
        <v/>
      </c>
    </row>
    <row r="107">
      <c r="A107" s="21">
        <f>IF(AND(B107="",D107="",E107="",F107="",H107="",I107="",J107="",K107="",L107="",M107="",N107="",O107=""),"",ROW()-6)</f>
        <v/>
      </c>
      <c r="B107" s="44" t="n"/>
      <c r="C107" s="2">
        <f>IF(B107="","",IF(MONTH(B107)=1,"janvier",IF(MONTH(B107)=2,"février",IF(MONTH(B107)=3,"mars",IF(MONTH(B107)=4,"avril",IF(MONTH(B107)=5,"mai",IF(MONTH(B107)=6,"juin",IF(MONTH(B107)=7,"juillet",IF(MONTH(B107)=8,"août",IF(MONTH(B107)=9,"septembre",IF(MONTH(B107)=10,"octobre",IF(MONTH(B107)=11,"novembre","décembre")))))))))))</f>
        <v/>
      </c>
      <c r="D107" s="23" t="n"/>
      <c r="E107" s="24" t="n"/>
      <c r="F107" s="24" t="n"/>
      <c r="G107" s="25">
        <f>IFERROR(IF(OR(E107="",F107=""),"",IF(F107&gt;=E107,F107-E107,"")),"")</f>
        <v/>
      </c>
      <c r="H107" s="23" t="n"/>
      <c r="I107" s="23" t="n"/>
      <c r="J107" s="23" t="n"/>
      <c r="K107" s="23" t="n"/>
      <c r="L107" s="23" t="n"/>
      <c r="M107" s="23" t="n"/>
      <c r="N107" s="23" t="n"/>
      <c r="O107" s="23" t="n"/>
      <c r="P107" s="45">
        <f>IF(O107="","",IFERROR(IF(OR(O107="Personnel",O107="Non remboursable"),0,'Paramètres'!$B$12),0))</f>
        <v/>
      </c>
      <c r="Q107" s="46">
        <f>IF(O107="","",IFERROR(IF(OR(O107="À rembourser",O107="Remboursé"),G107*P107,0),0))</f>
        <v/>
      </c>
      <c r="R107" s="2">
        <f>IF(AND(B107="",D107="",E107="",F107="",H107="",I107="",J107="",K107="",L107="",M107="",N107="",O107=""),"",IF(B107="","Date requise",IF(D107="","Conducteur requis",IF(OR(E107="",F107=""),"Odomètre requis",IF(F107&lt;E107,"Odomètre incohérent",IF(G107=0,"Kilométrage à vérifier",IF(AND(K107&lt;&gt;"Personnel",L107=""),"Motif requis",IF(O107="","Statut requis",IF(AND(K107="Personnel",OR(O107="À rembourser",O107="Remboursé")),"Personnel non remboursable","Conforme")))))))))</f>
        <v/>
      </c>
    </row>
    <row r="108">
      <c r="A108" s="21">
        <f>IF(AND(B108="",D108="",E108="",F108="",H108="",I108="",J108="",K108="",L108="",M108="",N108="",O108=""),"",ROW()-6)</f>
        <v/>
      </c>
      <c r="B108" s="47" t="n"/>
      <c r="C108" s="2">
        <f>IF(B108="","",IF(MONTH(B108)=1,"janvier",IF(MONTH(B108)=2,"février",IF(MONTH(B108)=3,"mars",IF(MONTH(B108)=4,"avril",IF(MONTH(B108)=5,"mai",IF(MONTH(B108)=6,"juin",IF(MONTH(B108)=7,"juillet",IF(MONTH(B108)=8,"août",IF(MONTH(B108)=9,"septembre",IF(MONTH(B108)=10,"octobre",IF(MONTH(B108)=11,"novembre","décembre")))))))))))</f>
        <v/>
      </c>
      <c r="D108" s="29" t="n"/>
      <c r="E108" s="30" t="n"/>
      <c r="F108" s="30" t="n"/>
      <c r="G108" s="25">
        <f>IFERROR(IF(OR(E108="",F108=""),"",IF(F108&gt;=E108,F108-E108,"")),"")</f>
        <v/>
      </c>
      <c r="H108" s="29" t="n"/>
      <c r="I108" s="29" t="n"/>
      <c r="J108" s="29" t="n"/>
      <c r="K108" s="29" t="n"/>
      <c r="L108" s="29" t="n"/>
      <c r="M108" s="29" t="n"/>
      <c r="N108" s="29" t="n"/>
      <c r="O108" s="29" t="n"/>
      <c r="P108" s="45">
        <f>IF(O108="","",IFERROR(IF(OR(O108="Personnel",O108="Non remboursable"),0,'Paramètres'!$B$12),0))</f>
        <v/>
      </c>
      <c r="Q108" s="46">
        <f>IF(O108="","",IFERROR(IF(OR(O108="À rembourser",O108="Remboursé"),G108*P108,0),0))</f>
        <v/>
      </c>
      <c r="R108" s="2">
        <f>IF(AND(B108="",D108="",E108="",F108="",H108="",I108="",J108="",K108="",L108="",M108="",N108="",O108=""),"",IF(B108="","Date requise",IF(D108="","Conducteur requis",IF(OR(E108="",F108=""),"Odomètre requis",IF(F108&lt;E108,"Odomètre incohérent",IF(G108=0,"Kilométrage à vérifier",IF(AND(K108&lt;&gt;"Personnel",L108=""),"Motif requis",IF(O108="","Statut requis",IF(AND(K108="Personnel",OR(O108="À rembourser",O108="Remboursé")),"Personnel non remboursable","Conforme")))))))))</f>
        <v/>
      </c>
    </row>
    <row r="109">
      <c r="A109" s="21">
        <f>IF(AND(B109="",D109="",E109="",F109="",H109="",I109="",J109="",K109="",L109="",M109="",N109="",O109=""),"",ROW()-6)</f>
        <v/>
      </c>
      <c r="B109" s="44" t="n"/>
      <c r="C109" s="2">
        <f>IF(B109="","",IF(MONTH(B109)=1,"janvier",IF(MONTH(B109)=2,"février",IF(MONTH(B109)=3,"mars",IF(MONTH(B109)=4,"avril",IF(MONTH(B109)=5,"mai",IF(MONTH(B109)=6,"juin",IF(MONTH(B109)=7,"juillet",IF(MONTH(B109)=8,"août",IF(MONTH(B109)=9,"septembre",IF(MONTH(B109)=10,"octobre",IF(MONTH(B109)=11,"novembre","décembre")))))))))))</f>
        <v/>
      </c>
      <c r="D109" s="23" t="n"/>
      <c r="E109" s="24" t="n"/>
      <c r="F109" s="24" t="n"/>
      <c r="G109" s="25">
        <f>IFERROR(IF(OR(E109="",F109=""),"",IF(F109&gt;=E109,F109-E109,"")),"")</f>
        <v/>
      </c>
      <c r="H109" s="23" t="n"/>
      <c r="I109" s="23" t="n"/>
      <c r="J109" s="23" t="n"/>
      <c r="K109" s="23" t="n"/>
      <c r="L109" s="23" t="n"/>
      <c r="M109" s="23" t="n"/>
      <c r="N109" s="23" t="n"/>
      <c r="O109" s="23" t="n"/>
      <c r="P109" s="45">
        <f>IF(O109="","",IFERROR(IF(OR(O109="Personnel",O109="Non remboursable"),0,'Paramètres'!$B$12),0))</f>
        <v/>
      </c>
      <c r="Q109" s="46">
        <f>IF(O109="","",IFERROR(IF(OR(O109="À rembourser",O109="Remboursé"),G109*P109,0),0))</f>
        <v/>
      </c>
      <c r="R109" s="2">
        <f>IF(AND(B109="",D109="",E109="",F109="",H109="",I109="",J109="",K109="",L109="",M109="",N109="",O109=""),"",IF(B109="","Date requise",IF(D109="","Conducteur requis",IF(OR(E109="",F109=""),"Odomètre requis",IF(F109&lt;E109,"Odomètre incohérent",IF(G109=0,"Kilométrage à vérifier",IF(AND(K109&lt;&gt;"Personnel",L109=""),"Motif requis",IF(O109="","Statut requis",IF(AND(K109="Personnel",OR(O109="À rembourser",O109="Remboursé")),"Personnel non remboursable","Conforme")))))))))</f>
        <v/>
      </c>
    </row>
    <row r="110">
      <c r="A110" s="21">
        <f>IF(AND(B110="",D110="",E110="",F110="",H110="",I110="",J110="",K110="",L110="",M110="",N110="",O110=""),"",ROW()-6)</f>
        <v/>
      </c>
      <c r="B110" s="47" t="n"/>
      <c r="C110" s="2">
        <f>IF(B110="","",IF(MONTH(B110)=1,"janvier",IF(MONTH(B110)=2,"février",IF(MONTH(B110)=3,"mars",IF(MONTH(B110)=4,"avril",IF(MONTH(B110)=5,"mai",IF(MONTH(B110)=6,"juin",IF(MONTH(B110)=7,"juillet",IF(MONTH(B110)=8,"août",IF(MONTH(B110)=9,"septembre",IF(MONTH(B110)=10,"octobre",IF(MONTH(B110)=11,"novembre","décembre")))))))))))</f>
        <v/>
      </c>
      <c r="D110" s="29" t="n"/>
      <c r="E110" s="30" t="n"/>
      <c r="F110" s="30" t="n"/>
      <c r="G110" s="25">
        <f>IFERROR(IF(OR(E110="",F110=""),"",IF(F110&gt;=E110,F110-E110,"")),"")</f>
        <v/>
      </c>
      <c r="H110" s="29" t="n"/>
      <c r="I110" s="29" t="n"/>
      <c r="J110" s="29" t="n"/>
      <c r="K110" s="29" t="n"/>
      <c r="L110" s="29" t="n"/>
      <c r="M110" s="29" t="n"/>
      <c r="N110" s="29" t="n"/>
      <c r="O110" s="29" t="n"/>
      <c r="P110" s="45">
        <f>IF(O110="","",IFERROR(IF(OR(O110="Personnel",O110="Non remboursable"),0,'Paramètres'!$B$12),0))</f>
        <v/>
      </c>
      <c r="Q110" s="46">
        <f>IF(O110="","",IFERROR(IF(OR(O110="À rembourser",O110="Remboursé"),G110*P110,0),0))</f>
        <v/>
      </c>
      <c r="R110" s="2">
        <f>IF(AND(B110="",D110="",E110="",F110="",H110="",I110="",J110="",K110="",L110="",M110="",N110="",O110=""),"",IF(B110="","Date requise",IF(D110="","Conducteur requis",IF(OR(E110="",F110=""),"Odomètre requis",IF(F110&lt;E110,"Odomètre incohérent",IF(G110=0,"Kilométrage à vérifier",IF(AND(K110&lt;&gt;"Personnel",L110=""),"Motif requis",IF(O110="","Statut requis",IF(AND(K110="Personnel",OR(O110="À rembourser",O110="Remboursé")),"Personnel non remboursable","Conforme")))))))))</f>
        <v/>
      </c>
    </row>
    <row r="111">
      <c r="A111" s="21">
        <f>IF(AND(B111="",D111="",E111="",F111="",H111="",I111="",J111="",K111="",L111="",M111="",N111="",O111=""),"",ROW()-6)</f>
        <v/>
      </c>
      <c r="B111" s="44" t="n"/>
      <c r="C111" s="2">
        <f>IF(B111="","",IF(MONTH(B111)=1,"janvier",IF(MONTH(B111)=2,"février",IF(MONTH(B111)=3,"mars",IF(MONTH(B111)=4,"avril",IF(MONTH(B111)=5,"mai",IF(MONTH(B111)=6,"juin",IF(MONTH(B111)=7,"juillet",IF(MONTH(B111)=8,"août",IF(MONTH(B111)=9,"septembre",IF(MONTH(B111)=10,"octobre",IF(MONTH(B111)=11,"novembre","décembre")))))))))))</f>
        <v/>
      </c>
      <c r="D111" s="23" t="n"/>
      <c r="E111" s="24" t="n"/>
      <c r="F111" s="24" t="n"/>
      <c r="G111" s="25">
        <f>IFERROR(IF(OR(E111="",F111=""),"",IF(F111&gt;=E111,F111-E111,"")),"")</f>
        <v/>
      </c>
      <c r="H111" s="23" t="n"/>
      <c r="I111" s="23" t="n"/>
      <c r="J111" s="23" t="n"/>
      <c r="K111" s="23" t="n"/>
      <c r="L111" s="23" t="n"/>
      <c r="M111" s="23" t="n"/>
      <c r="N111" s="23" t="n"/>
      <c r="O111" s="23" t="n"/>
      <c r="P111" s="45">
        <f>IF(O111="","",IFERROR(IF(OR(O111="Personnel",O111="Non remboursable"),0,'Paramètres'!$B$12),0))</f>
        <v/>
      </c>
      <c r="Q111" s="46">
        <f>IF(O111="","",IFERROR(IF(OR(O111="À rembourser",O111="Remboursé"),G111*P111,0),0))</f>
        <v/>
      </c>
      <c r="R111" s="2">
        <f>IF(AND(B111="",D111="",E111="",F111="",H111="",I111="",J111="",K111="",L111="",M111="",N111="",O111=""),"",IF(B111="","Date requise",IF(D111="","Conducteur requis",IF(OR(E111="",F111=""),"Odomètre requis",IF(F111&lt;E111,"Odomètre incohérent",IF(G111=0,"Kilométrage à vérifier",IF(AND(K111&lt;&gt;"Personnel",L111=""),"Motif requis",IF(O111="","Statut requis",IF(AND(K111="Personnel",OR(O111="À rembourser",O111="Remboursé")),"Personnel non remboursable","Conforme")))))))))</f>
        <v/>
      </c>
    </row>
    <row r="112">
      <c r="A112" s="21">
        <f>IF(AND(B112="",D112="",E112="",F112="",H112="",I112="",J112="",K112="",L112="",M112="",N112="",O112=""),"",ROW()-6)</f>
        <v/>
      </c>
      <c r="B112" s="47" t="n"/>
      <c r="C112" s="2">
        <f>IF(B112="","",IF(MONTH(B112)=1,"janvier",IF(MONTH(B112)=2,"février",IF(MONTH(B112)=3,"mars",IF(MONTH(B112)=4,"avril",IF(MONTH(B112)=5,"mai",IF(MONTH(B112)=6,"juin",IF(MONTH(B112)=7,"juillet",IF(MONTH(B112)=8,"août",IF(MONTH(B112)=9,"septembre",IF(MONTH(B112)=10,"octobre",IF(MONTH(B112)=11,"novembre","décembre")))))))))))</f>
        <v/>
      </c>
      <c r="D112" s="29" t="n"/>
      <c r="E112" s="30" t="n"/>
      <c r="F112" s="30" t="n"/>
      <c r="G112" s="25">
        <f>IFERROR(IF(OR(E112="",F112=""),"",IF(F112&gt;=E112,F112-E112,"")),"")</f>
        <v/>
      </c>
      <c r="H112" s="29" t="n"/>
      <c r="I112" s="29" t="n"/>
      <c r="J112" s="29" t="n"/>
      <c r="K112" s="29" t="n"/>
      <c r="L112" s="29" t="n"/>
      <c r="M112" s="29" t="n"/>
      <c r="N112" s="29" t="n"/>
      <c r="O112" s="29" t="n"/>
      <c r="P112" s="45">
        <f>IF(O112="","",IFERROR(IF(OR(O112="Personnel",O112="Non remboursable"),0,'Paramètres'!$B$12),0))</f>
        <v/>
      </c>
      <c r="Q112" s="46">
        <f>IF(O112="","",IFERROR(IF(OR(O112="À rembourser",O112="Remboursé"),G112*P112,0),0))</f>
        <v/>
      </c>
      <c r="R112" s="2">
        <f>IF(AND(B112="",D112="",E112="",F112="",H112="",I112="",J112="",K112="",L112="",M112="",N112="",O112=""),"",IF(B112="","Date requise",IF(D112="","Conducteur requis",IF(OR(E112="",F112=""),"Odomètre requis",IF(F112&lt;E112,"Odomètre incohérent",IF(G112=0,"Kilométrage à vérifier",IF(AND(K112&lt;&gt;"Personnel",L112=""),"Motif requis",IF(O112="","Statut requis",IF(AND(K112="Personnel",OR(O112="À rembourser",O112="Remboursé")),"Personnel non remboursable","Conforme")))))))))</f>
        <v/>
      </c>
    </row>
    <row r="113">
      <c r="A113" s="21">
        <f>IF(AND(B113="",D113="",E113="",F113="",H113="",I113="",J113="",K113="",L113="",M113="",N113="",O113=""),"",ROW()-6)</f>
        <v/>
      </c>
      <c r="B113" s="44" t="n"/>
      <c r="C113" s="2">
        <f>IF(B113="","",IF(MONTH(B113)=1,"janvier",IF(MONTH(B113)=2,"février",IF(MONTH(B113)=3,"mars",IF(MONTH(B113)=4,"avril",IF(MONTH(B113)=5,"mai",IF(MONTH(B113)=6,"juin",IF(MONTH(B113)=7,"juillet",IF(MONTH(B113)=8,"août",IF(MONTH(B113)=9,"septembre",IF(MONTH(B113)=10,"octobre",IF(MONTH(B113)=11,"novembre","décembre")))))))))))</f>
        <v/>
      </c>
      <c r="D113" s="23" t="n"/>
      <c r="E113" s="24" t="n"/>
      <c r="F113" s="24" t="n"/>
      <c r="G113" s="25">
        <f>IFERROR(IF(OR(E113="",F113=""),"",IF(F113&gt;=E113,F113-E113,"")),"")</f>
        <v/>
      </c>
      <c r="H113" s="23" t="n"/>
      <c r="I113" s="23" t="n"/>
      <c r="J113" s="23" t="n"/>
      <c r="K113" s="23" t="n"/>
      <c r="L113" s="23" t="n"/>
      <c r="M113" s="23" t="n"/>
      <c r="N113" s="23" t="n"/>
      <c r="O113" s="23" t="n"/>
      <c r="P113" s="45">
        <f>IF(O113="","",IFERROR(IF(OR(O113="Personnel",O113="Non remboursable"),0,'Paramètres'!$B$12),0))</f>
        <v/>
      </c>
      <c r="Q113" s="46">
        <f>IF(O113="","",IFERROR(IF(OR(O113="À rembourser",O113="Remboursé"),G113*P113,0),0))</f>
        <v/>
      </c>
      <c r="R113" s="2">
        <f>IF(AND(B113="",D113="",E113="",F113="",H113="",I113="",J113="",K113="",L113="",M113="",N113="",O113=""),"",IF(B113="","Date requise",IF(D113="","Conducteur requis",IF(OR(E113="",F113=""),"Odomètre requis",IF(F113&lt;E113,"Odomètre incohérent",IF(G113=0,"Kilométrage à vérifier",IF(AND(K113&lt;&gt;"Personnel",L113=""),"Motif requis",IF(O113="","Statut requis",IF(AND(K113="Personnel",OR(O113="À rembourser",O113="Remboursé")),"Personnel non remboursable","Conforme")))))))))</f>
        <v/>
      </c>
    </row>
    <row r="114">
      <c r="A114" s="21">
        <f>IF(AND(B114="",D114="",E114="",F114="",H114="",I114="",J114="",K114="",L114="",M114="",N114="",O114=""),"",ROW()-6)</f>
        <v/>
      </c>
      <c r="B114" s="47" t="n"/>
      <c r="C114" s="2">
        <f>IF(B114="","",IF(MONTH(B114)=1,"janvier",IF(MONTH(B114)=2,"février",IF(MONTH(B114)=3,"mars",IF(MONTH(B114)=4,"avril",IF(MONTH(B114)=5,"mai",IF(MONTH(B114)=6,"juin",IF(MONTH(B114)=7,"juillet",IF(MONTH(B114)=8,"août",IF(MONTH(B114)=9,"septembre",IF(MONTH(B114)=10,"octobre",IF(MONTH(B114)=11,"novembre","décembre")))))))))))</f>
        <v/>
      </c>
      <c r="D114" s="29" t="n"/>
      <c r="E114" s="30" t="n"/>
      <c r="F114" s="30" t="n"/>
      <c r="G114" s="25">
        <f>IFERROR(IF(OR(E114="",F114=""),"",IF(F114&gt;=E114,F114-E114,"")),"")</f>
        <v/>
      </c>
      <c r="H114" s="29" t="n"/>
      <c r="I114" s="29" t="n"/>
      <c r="J114" s="29" t="n"/>
      <c r="K114" s="29" t="n"/>
      <c r="L114" s="29" t="n"/>
      <c r="M114" s="29" t="n"/>
      <c r="N114" s="29" t="n"/>
      <c r="O114" s="29" t="n"/>
      <c r="P114" s="45">
        <f>IF(O114="","",IFERROR(IF(OR(O114="Personnel",O114="Non remboursable"),0,'Paramètres'!$B$12),0))</f>
        <v/>
      </c>
      <c r="Q114" s="46">
        <f>IF(O114="","",IFERROR(IF(OR(O114="À rembourser",O114="Remboursé"),G114*P114,0),0))</f>
        <v/>
      </c>
      <c r="R114" s="2">
        <f>IF(AND(B114="",D114="",E114="",F114="",H114="",I114="",J114="",K114="",L114="",M114="",N114="",O114=""),"",IF(B114="","Date requise",IF(D114="","Conducteur requis",IF(OR(E114="",F114=""),"Odomètre requis",IF(F114&lt;E114,"Odomètre incohérent",IF(G114=0,"Kilométrage à vérifier",IF(AND(K114&lt;&gt;"Personnel",L114=""),"Motif requis",IF(O114="","Statut requis",IF(AND(K114="Personnel",OR(O114="À rembourser",O114="Remboursé")),"Personnel non remboursable","Conforme")))))))))</f>
        <v/>
      </c>
    </row>
    <row r="115">
      <c r="A115" s="21">
        <f>IF(AND(B115="",D115="",E115="",F115="",H115="",I115="",J115="",K115="",L115="",M115="",N115="",O115=""),"",ROW()-6)</f>
        <v/>
      </c>
      <c r="B115" s="44" t="n"/>
      <c r="C115" s="2">
        <f>IF(B115="","",IF(MONTH(B115)=1,"janvier",IF(MONTH(B115)=2,"février",IF(MONTH(B115)=3,"mars",IF(MONTH(B115)=4,"avril",IF(MONTH(B115)=5,"mai",IF(MONTH(B115)=6,"juin",IF(MONTH(B115)=7,"juillet",IF(MONTH(B115)=8,"août",IF(MONTH(B115)=9,"septembre",IF(MONTH(B115)=10,"octobre",IF(MONTH(B115)=11,"novembre","décembre")))))))))))</f>
        <v/>
      </c>
      <c r="D115" s="23" t="n"/>
      <c r="E115" s="24" t="n"/>
      <c r="F115" s="24" t="n"/>
      <c r="G115" s="25">
        <f>IFERROR(IF(OR(E115="",F115=""),"",IF(F115&gt;=E115,F115-E115,"")),"")</f>
        <v/>
      </c>
      <c r="H115" s="23" t="n"/>
      <c r="I115" s="23" t="n"/>
      <c r="J115" s="23" t="n"/>
      <c r="K115" s="23" t="n"/>
      <c r="L115" s="23" t="n"/>
      <c r="M115" s="23" t="n"/>
      <c r="N115" s="23" t="n"/>
      <c r="O115" s="23" t="n"/>
      <c r="P115" s="45">
        <f>IF(O115="","",IFERROR(IF(OR(O115="Personnel",O115="Non remboursable"),0,'Paramètres'!$B$12),0))</f>
        <v/>
      </c>
      <c r="Q115" s="46">
        <f>IF(O115="","",IFERROR(IF(OR(O115="À rembourser",O115="Remboursé"),G115*P115,0),0))</f>
        <v/>
      </c>
      <c r="R115" s="2">
        <f>IF(AND(B115="",D115="",E115="",F115="",H115="",I115="",J115="",K115="",L115="",M115="",N115="",O115=""),"",IF(B115="","Date requise",IF(D115="","Conducteur requis",IF(OR(E115="",F115=""),"Odomètre requis",IF(F115&lt;E115,"Odomètre incohérent",IF(G115=0,"Kilométrage à vérifier",IF(AND(K115&lt;&gt;"Personnel",L115=""),"Motif requis",IF(O115="","Statut requis",IF(AND(K115="Personnel",OR(O115="À rembourser",O115="Remboursé")),"Personnel non remboursable","Conforme")))))))))</f>
        <v/>
      </c>
    </row>
    <row r="116">
      <c r="A116" s="21">
        <f>IF(AND(B116="",D116="",E116="",F116="",H116="",I116="",J116="",K116="",L116="",M116="",N116="",O116=""),"",ROW()-6)</f>
        <v/>
      </c>
      <c r="B116" s="47" t="n"/>
      <c r="C116" s="2">
        <f>IF(B116="","",IF(MONTH(B116)=1,"janvier",IF(MONTH(B116)=2,"février",IF(MONTH(B116)=3,"mars",IF(MONTH(B116)=4,"avril",IF(MONTH(B116)=5,"mai",IF(MONTH(B116)=6,"juin",IF(MONTH(B116)=7,"juillet",IF(MONTH(B116)=8,"août",IF(MONTH(B116)=9,"septembre",IF(MONTH(B116)=10,"octobre",IF(MONTH(B116)=11,"novembre","décembre")))))))))))</f>
        <v/>
      </c>
      <c r="D116" s="29" t="n"/>
      <c r="E116" s="30" t="n"/>
      <c r="F116" s="30" t="n"/>
      <c r="G116" s="25">
        <f>IFERROR(IF(OR(E116="",F116=""),"",IF(F116&gt;=E116,F116-E116,"")),"")</f>
        <v/>
      </c>
      <c r="H116" s="29" t="n"/>
      <c r="I116" s="29" t="n"/>
      <c r="J116" s="29" t="n"/>
      <c r="K116" s="29" t="n"/>
      <c r="L116" s="29" t="n"/>
      <c r="M116" s="29" t="n"/>
      <c r="N116" s="29" t="n"/>
      <c r="O116" s="29" t="n"/>
      <c r="P116" s="45">
        <f>IF(O116="","",IFERROR(IF(OR(O116="Personnel",O116="Non remboursable"),0,'Paramètres'!$B$12),0))</f>
        <v/>
      </c>
      <c r="Q116" s="46">
        <f>IF(O116="","",IFERROR(IF(OR(O116="À rembourser",O116="Remboursé"),G116*P116,0),0))</f>
        <v/>
      </c>
      <c r="R116" s="2">
        <f>IF(AND(B116="",D116="",E116="",F116="",H116="",I116="",J116="",K116="",L116="",M116="",N116="",O116=""),"",IF(B116="","Date requise",IF(D116="","Conducteur requis",IF(OR(E116="",F116=""),"Odomètre requis",IF(F116&lt;E116,"Odomètre incohérent",IF(G116=0,"Kilométrage à vérifier",IF(AND(K116&lt;&gt;"Personnel",L116=""),"Motif requis",IF(O116="","Statut requis",IF(AND(K116="Personnel",OR(O116="À rembourser",O116="Remboursé")),"Personnel non remboursable","Conforme")))))))))</f>
        <v/>
      </c>
    </row>
    <row r="117">
      <c r="A117" s="21">
        <f>IF(AND(B117="",D117="",E117="",F117="",H117="",I117="",J117="",K117="",L117="",M117="",N117="",O117=""),"",ROW()-6)</f>
        <v/>
      </c>
      <c r="B117" s="44" t="n"/>
      <c r="C117" s="2">
        <f>IF(B117="","",IF(MONTH(B117)=1,"janvier",IF(MONTH(B117)=2,"février",IF(MONTH(B117)=3,"mars",IF(MONTH(B117)=4,"avril",IF(MONTH(B117)=5,"mai",IF(MONTH(B117)=6,"juin",IF(MONTH(B117)=7,"juillet",IF(MONTH(B117)=8,"août",IF(MONTH(B117)=9,"septembre",IF(MONTH(B117)=10,"octobre",IF(MONTH(B117)=11,"novembre","décembre")))))))))))</f>
        <v/>
      </c>
      <c r="D117" s="23" t="n"/>
      <c r="E117" s="24" t="n"/>
      <c r="F117" s="24" t="n"/>
      <c r="G117" s="25">
        <f>IFERROR(IF(OR(E117="",F117=""),"",IF(F117&gt;=E117,F117-E117,"")),"")</f>
        <v/>
      </c>
      <c r="H117" s="23" t="n"/>
      <c r="I117" s="23" t="n"/>
      <c r="J117" s="23" t="n"/>
      <c r="K117" s="23" t="n"/>
      <c r="L117" s="23" t="n"/>
      <c r="M117" s="23" t="n"/>
      <c r="N117" s="23" t="n"/>
      <c r="O117" s="23" t="n"/>
      <c r="P117" s="45">
        <f>IF(O117="","",IFERROR(IF(OR(O117="Personnel",O117="Non remboursable"),0,'Paramètres'!$B$12),0))</f>
        <v/>
      </c>
      <c r="Q117" s="46">
        <f>IF(O117="","",IFERROR(IF(OR(O117="À rembourser",O117="Remboursé"),G117*P117,0),0))</f>
        <v/>
      </c>
      <c r="R117" s="2">
        <f>IF(AND(B117="",D117="",E117="",F117="",H117="",I117="",J117="",K117="",L117="",M117="",N117="",O117=""),"",IF(B117="","Date requise",IF(D117="","Conducteur requis",IF(OR(E117="",F117=""),"Odomètre requis",IF(F117&lt;E117,"Odomètre incohérent",IF(G117=0,"Kilométrage à vérifier",IF(AND(K117&lt;&gt;"Personnel",L117=""),"Motif requis",IF(O117="","Statut requis",IF(AND(K117="Personnel",OR(O117="À rembourser",O117="Remboursé")),"Personnel non remboursable","Conforme")))))))))</f>
        <v/>
      </c>
    </row>
    <row r="118">
      <c r="A118" s="21">
        <f>IF(AND(B118="",D118="",E118="",F118="",H118="",I118="",J118="",K118="",L118="",M118="",N118="",O118=""),"",ROW()-6)</f>
        <v/>
      </c>
      <c r="B118" s="47" t="n"/>
      <c r="C118" s="2">
        <f>IF(B118="","",IF(MONTH(B118)=1,"janvier",IF(MONTH(B118)=2,"février",IF(MONTH(B118)=3,"mars",IF(MONTH(B118)=4,"avril",IF(MONTH(B118)=5,"mai",IF(MONTH(B118)=6,"juin",IF(MONTH(B118)=7,"juillet",IF(MONTH(B118)=8,"août",IF(MONTH(B118)=9,"septembre",IF(MONTH(B118)=10,"octobre",IF(MONTH(B118)=11,"novembre","décembre")))))))))))</f>
        <v/>
      </c>
      <c r="D118" s="29" t="n"/>
      <c r="E118" s="30" t="n"/>
      <c r="F118" s="30" t="n"/>
      <c r="G118" s="25">
        <f>IFERROR(IF(OR(E118="",F118=""),"",IF(F118&gt;=E118,F118-E118,"")),"")</f>
        <v/>
      </c>
      <c r="H118" s="29" t="n"/>
      <c r="I118" s="29" t="n"/>
      <c r="J118" s="29" t="n"/>
      <c r="K118" s="29" t="n"/>
      <c r="L118" s="29" t="n"/>
      <c r="M118" s="29" t="n"/>
      <c r="N118" s="29" t="n"/>
      <c r="O118" s="29" t="n"/>
      <c r="P118" s="45">
        <f>IF(O118="","",IFERROR(IF(OR(O118="Personnel",O118="Non remboursable"),0,'Paramètres'!$B$12),0))</f>
        <v/>
      </c>
      <c r="Q118" s="46">
        <f>IF(O118="","",IFERROR(IF(OR(O118="À rembourser",O118="Remboursé"),G118*P118,0),0))</f>
        <v/>
      </c>
      <c r="R118" s="2">
        <f>IF(AND(B118="",D118="",E118="",F118="",H118="",I118="",J118="",K118="",L118="",M118="",N118="",O118=""),"",IF(B118="","Date requise",IF(D118="","Conducteur requis",IF(OR(E118="",F118=""),"Odomètre requis",IF(F118&lt;E118,"Odomètre incohérent",IF(G118=0,"Kilométrage à vérifier",IF(AND(K118&lt;&gt;"Personnel",L118=""),"Motif requis",IF(O118="","Statut requis",IF(AND(K118="Personnel",OR(O118="À rembourser",O118="Remboursé")),"Personnel non remboursable","Conforme")))))))))</f>
        <v/>
      </c>
    </row>
    <row r="119">
      <c r="A119" s="21">
        <f>IF(AND(B119="",D119="",E119="",F119="",H119="",I119="",J119="",K119="",L119="",M119="",N119="",O119=""),"",ROW()-6)</f>
        <v/>
      </c>
      <c r="B119" s="44" t="n"/>
      <c r="C119" s="2">
        <f>IF(B119="","",IF(MONTH(B119)=1,"janvier",IF(MONTH(B119)=2,"février",IF(MONTH(B119)=3,"mars",IF(MONTH(B119)=4,"avril",IF(MONTH(B119)=5,"mai",IF(MONTH(B119)=6,"juin",IF(MONTH(B119)=7,"juillet",IF(MONTH(B119)=8,"août",IF(MONTH(B119)=9,"septembre",IF(MONTH(B119)=10,"octobre",IF(MONTH(B119)=11,"novembre","décembre")))))))))))</f>
        <v/>
      </c>
      <c r="D119" s="23" t="n"/>
      <c r="E119" s="24" t="n"/>
      <c r="F119" s="24" t="n"/>
      <c r="G119" s="25">
        <f>IFERROR(IF(OR(E119="",F119=""),"",IF(F119&gt;=E119,F119-E119,"")),"")</f>
        <v/>
      </c>
      <c r="H119" s="23" t="n"/>
      <c r="I119" s="23" t="n"/>
      <c r="J119" s="23" t="n"/>
      <c r="K119" s="23" t="n"/>
      <c r="L119" s="23" t="n"/>
      <c r="M119" s="23" t="n"/>
      <c r="N119" s="23" t="n"/>
      <c r="O119" s="23" t="n"/>
      <c r="P119" s="45">
        <f>IF(O119="","",IFERROR(IF(OR(O119="Personnel",O119="Non remboursable"),0,'Paramètres'!$B$12),0))</f>
        <v/>
      </c>
      <c r="Q119" s="46">
        <f>IF(O119="","",IFERROR(IF(OR(O119="À rembourser",O119="Remboursé"),G119*P119,0),0))</f>
        <v/>
      </c>
      <c r="R119" s="2">
        <f>IF(AND(B119="",D119="",E119="",F119="",H119="",I119="",J119="",K119="",L119="",M119="",N119="",O119=""),"",IF(B119="","Date requise",IF(D119="","Conducteur requis",IF(OR(E119="",F119=""),"Odomètre requis",IF(F119&lt;E119,"Odomètre incohérent",IF(G119=0,"Kilométrage à vérifier",IF(AND(K119&lt;&gt;"Personnel",L119=""),"Motif requis",IF(O119="","Statut requis",IF(AND(K119="Personnel",OR(O119="À rembourser",O119="Remboursé")),"Personnel non remboursable","Conforme")))))))))</f>
        <v/>
      </c>
    </row>
    <row r="120">
      <c r="A120" s="21">
        <f>IF(AND(B120="",D120="",E120="",F120="",H120="",I120="",J120="",K120="",L120="",M120="",N120="",O120=""),"",ROW()-6)</f>
        <v/>
      </c>
      <c r="B120" s="47" t="n"/>
      <c r="C120" s="2">
        <f>IF(B120="","",IF(MONTH(B120)=1,"janvier",IF(MONTH(B120)=2,"février",IF(MONTH(B120)=3,"mars",IF(MONTH(B120)=4,"avril",IF(MONTH(B120)=5,"mai",IF(MONTH(B120)=6,"juin",IF(MONTH(B120)=7,"juillet",IF(MONTH(B120)=8,"août",IF(MONTH(B120)=9,"septembre",IF(MONTH(B120)=10,"octobre",IF(MONTH(B120)=11,"novembre","décembre")))))))))))</f>
        <v/>
      </c>
      <c r="D120" s="29" t="n"/>
      <c r="E120" s="30" t="n"/>
      <c r="F120" s="30" t="n"/>
      <c r="G120" s="25">
        <f>IFERROR(IF(OR(E120="",F120=""),"",IF(F120&gt;=E120,F120-E120,"")),"")</f>
        <v/>
      </c>
      <c r="H120" s="29" t="n"/>
      <c r="I120" s="29" t="n"/>
      <c r="J120" s="29" t="n"/>
      <c r="K120" s="29" t="n"/>
      <c r="L120" s="29" t="n"/>
      <c r="M120" s="29" t="n"/>
      <c r="N120" s="29" t="n"/>
      <c r="O120" s="29" t="n"/>
      <c r="P120" s="45">
        <f>IF(O120="","",IFERROR(IF(OR(O120="Personnel",O120="Non remboursable"),0,'Paramètres'!$B$12),0))</f>
        <v/>
      </c>
      <c r="Q120" s="46">
        <f>IF(O120="","",IFERROR(IF(OR(O120="À rembourser",O120="Remboursé"),G120*P120,0),0))</f>
        <v/>
      </c>
      <c r="R120" s="2">
        <f>IF(AND(B120="",D120="",E120="",F120="",H120="",I120="",J120="",K120="",L120="",M120="",N120="",O120=""),"",IF(B120="","Date requise",IF(D120="","Conducteur requis",IF(OR(E120="",F120=""),"Odomètre requis",IF(F120&lt;E120,"Odomètre incohérent",IF(G120=0,"Kilométrage à vérifier",IF(AND(K120&lt;&gt;"Personnel",L120=""),"Motif requis",IF(O120="","Statut requis",IF(AND(K120="Personnel",OR(O120="À rembourser",O120="Remboursé")),"Personnel non remboursable","Conforme")))))))))</f>
        <v/>
      </c>
    </row>
    <row r="121">
      <c r="A121" s="21">
        <f>IF(AND(B121="",D121="",E121="",F121="",H121="",I121="",J121="",K121="",L121="",M121="",N121="",O121=""),"",ROW()-6)</f>
        <v/>
      </c>
      <c r="B121" s="44" t="n"/>
      <c r="C121" s="2">
        <f>IF(B121="","",IF(MONTH(B121)=1,"janvier",IF(MONTH(B121)=2,"février",IF(MONTH(B121)=3,"mars",IF(MONTH(B121)=4,"avril",IF(MONTH(B121)=5,"mai",IF(MONTH(B121)=6,"juin",IF(MONTH(B121)=7,"juillet",IF(MONTH(B121)=8,"août",IF(MONTH(B121)=9,"septembre",IF(MONTH(B121)=10,"octobre",IF(MONTH(B121)=11,"novembre","décembre")))))))))))</f>
        <v/>
      </c>
      <c r="D121" s="23" t="n"/>
      <c r="E121" s="24" t="n"/>
      <c r="F121" s="24" t="n"/>
      <c r="G121" s="25">
        <f>IFERROR(IF(OR(E121="",F121=""),"",IF(F121&gt;=E121,F121-E121,"")),"")</f>
        <v/>
      </c>
      <c r="H121" s="23" t="n"/>
      <c r="I121" s="23" t="n"/>
      <c r="J121" s="23" t="n"/>
      <c r="K121" s="23" t="n"/>
      <c r="L121" s="23" t="n"/>
      <c r="M121" s="23" t="n"/>
      <c r="N121" s="23" t="n"/>
      <c r="O121" s="23" t="n"/>
      <c r="P121" s="45">
        <f>IF(O121="","",IFERROR(IF(OR(O121="Personnel",O121="Non remboursable"),0,'Paramètres'!$B$12),0))</f>
        <v/>
      </c>
      <c r="Q121" s="46">
        <f>IF(O121="","",IFERROR(IF(OR(O121="À rembourser",O121="Remboursé"),G121*P121,0),0))</f>
        <v/>
      </c>
      <c r="R121" s="2">
        <f>IF(AND(B121="",D121="",E121="",F121="",H121="",I121="",J121="",K121="",L121="",M121="",N121="",O121=""),"",IF(B121="","Date requise",IF(D121="","Conducteur requis",IF(OR(E121="",F121=""),"Odomètre requis",IF(F121&lt;E121,"Odomètre incohérent",IF(G121=0,"Kilométrage à vérifier",IF(AND(K121&lt;&gt;"Personnel",L121=""),"Motif requis",IF(O121="","Statut requis",IF(AND(K121="Personnel",OR(O121="À rembourser",O121="Remboursé")),"Personnel non remboursable","Conforme")))))))))</f>
        <v/>
      </c>
    </row>
    <row r="122">
      <c r="A122" s="21">
        <f>IF(AND(B122="",D122="",E122="",F122="",H122="",I122="",J122="",K122="",L122="",M122="",N122="",O122=""),"",ROW()-6)</f>
        <v/>
      </c>
      <c r="B122" s="47" t="n"/>
      <c r="C122" s="2">
        <f>IF(B122="","",IF(MONTH(B122)=1,"janvier",IF(MONTH(B122)=2,"février",IF(MONTH(B122)=3,"mars",IF(MONTH(B122)=4,"avril",IF(MONTH(B122)=5,"mai",IF(MONTH(B122)=6,"juin",IF(MONTH(B122)=7,"juillet",IF(MONTH(B122)=8,"août",IF(MONTH(B122)=9,"septembre",IF(MONTH(B122)=10,"octobre",IF(MONTH(B122)=11,"novembre","décembre")))))))))))</f>
        <v/>
      </c>
      <c r="D122" s="29" t="n"/>
      <c r="E122" s="30" t="n"/>
      <c r="F122" s="30" t="n"/>
      <c r="G122" s="25">
        <f>IFERROR(IF(OR(E122="",F122=""),"",IF(F122&gt;=E122,F122-E122,"")),"")</f>
        <v/>
      </c>
      <c r="H122" s="29" t="n"/>
      <c r="I122" s="29" t="n"/>
      <c r="J122" s="29" t="n"/>
      <c r="K122" s="29" t="n"/>
      <c r="L122" s="29" t="n"/>
      <c r="M122" s="29" t="n"/>
      <c r="N122" s="29" t="n"/>
      <c r="O122" s="29" t="n"/>
      <c r="P122" s="45">
        <f>IF(O122="","",IFERROR(IF(OR(O122="Personnel",O122="Non remboursable"),0,'Paramètres'!$B$12),0))</f>
        <v/>
      </c>
      <c r="Q122" s="46">
        <f>IF(O122="","",IFERROR(IF(OR(O122="À rembourser",O122="Remboursé"),G122*P122,0),0))</f>
        <v/>
      </c>
      <c r="R122" s="2">
        <f>IF(AND(B122="",D122="",E122="",F122="",H122="",I122="",J122="",K122="",L122="",M122="",N122="",O122=""),"",IF(B122="","Date requise",IF(D122="","Conducteur requis",IF(OR(E122="",F122=""),"Odomètre requis",IF(F122&lt;E122,"Odomètre incohérent",IF(G122=0,"Kilométrage à vérifier",IF(AND(K122&lt;&gt;"Personnel",L122=""),"Motif requis",IF(O122="","Statut requis",IF(AND(K122="Personnel",OR(O122="À rembourser",O122="Remboursé")),"Personnel non remboursable","Conforme")))))))))</f>
        <v/>
      </c>
    </row>
    <row r="123">
      <c r="A123" s="21">
        <f>IF(AND(B123="",D123="",E123="",F123="",H123="",I123="",J123="",K123="",L123="",M123="",N123="",O123=""),"",ROW()-6)</f>
        <v/>
      </c>
      <c r="B123" s="44" t="n"/>
      <c r="C123" s="2">
        <f>IF(B123="","",IF(MONTH(B123)=1,"janvier",IF(MONTH(B123)=2,"février",IF(MONTH(B123)=3,"mars",IF(MONTH(B123)=4,"avril",IF(MONTH(B123)=5,"mai",IF(MONTH(B123)=6,"juin",IF(MONTH(B123)=7,"juillet",IF(MONTH(B123)=8,"août",IF(MONTH(B123)=9,"septembre",IF(MONTH(B123)=10,"octobre",IF(MONTH(B123)=11,"novembre","décembre")))))))))))</f>
        <v/>
      </c>
      <c r="D123" s="23" t="n"/>
      <c r="E123" s="24" t="n"/>
      <c r="F123" s="24" t="n"/>
      <c r="G123" s="25">
        <f>IFERROR(IF(OR(E123="",F123=""),"",IF(F123&gt;=E123,F123-E123,"")),"")</f>
        <v/>
      </c>
      <c r="H123" s="23" t="n"/>
      <c r="I123" s="23" t="n"/>
      <c r="J123" s="23" t="n"/>
      <c r="K123" s="23" t="n"/>
      <c r="L123" s="23" t="n"/>
      <c r="M123" s="23" t="n"/>
      <c r="N123" s="23" t="n"/>
      <c r="O123" s="23" t="n"/>
      <c r="P123" s="45">
        <f>IF(O123="","",IFERROR(IF(OR(O123="Personnel",O123="Non remboursable"),0,'Paramètres'!$B$12),0))</f>
        <v/>
      </c>
      <c r="Q123" s="46">
        <f>IF(O123="","",IFERROR(IF(OR(O123="À rembourser",O123="Remboursé"),G123*P123,0),0))</f>
        <v/>
      </c>
      <c r="R123" s="2">
        <f>IF(AND(B123="",D123="",E123="",F123="",H123="",I123="",J123="",K123="",L123="",M123="",N123="",O123=""),"",IF(B123="","Date requise",IF(D123="","Conducteur requis",IF(OR(E123="",F123=""),"Odomètre requis",IF(F123&lt;E123,"Odomètre incohérent",IF(G123=0,"Kilométrage à vérifier",IF(AND(K123&lt;&gt;"Personnel",L123=""),"Motif requis",IF(O123="","Statut requis",IF(AND(K123="Personnel",OR(O123="À rembourser",O123="Remboursé")),"Personnel non remboursable","Conforme")))))))))</f>
        <v/>
      </c>
    </row>
    <row r="124">
      <c r="A124" s="21">
        <f>IF(AND(B124="",D124="",E124="",F124="",H124="",I124="",J124="",K124="",L124="",M124="",N124="",O124=""),"",ROW()-6)</f>
        <v/>
      </c>
      <c r="B124" s="47" t="n"/>
      <c r="C124" s="2">
        <f>IF(B124="","",IF(MONTH(B124)=1,"janvier",IF(MONTH(B124)=2,"février",IF(MONTH(B124)=3,"mars",IF(MONTH(B124)=4,"avril",IF(MONTH(B124)=5,"mai",IF(MONTH(B124)=6,"juin",IF(MONTH(B124)=7,"juillet",IF(MONTH(B124)=8,"août",IF(MONTH(B124)=9,"septembre",IF(MONTH(B124)=10,"octobre",IF(MONTH(B124)=11,"novembre","décembre")))))))))))</f>
        <v/>
      </c>
      <c r="D124" s="29" t="n"/>
      <c r="E124" s="30" t="n"/>
      <c r="F124" s="30" t="n"/>
      <c r="G124" s="25">
        <f>IFERROR(IF(OR(E124="",F124=""),"",IF(F124&gt;=E124,F124-E124,"")),"")</f>
        <v/>
      </c>
      <c r="H124" s="29" t="n"/>
      <c r="I124" s="29" t="n"/>
      <c r="J124" s="29" t="n"/>
      <c r="K124" s="29" t="n"/>
      <c r="L124" s="29" t="n"/>
      <c r="M124" s="29" t="n"/>
      <c r="N124" s="29" t="n"/>
      <c r="O124" s="29" t="n"/>
      <c r="P124" s="45">
        <f>IF(O124="","",IFERROR(IF(OR(O124="Personnel",O124="Non remboursable"),0,'Paramètres'!$B$12),0))</f>
        <v/>
      </c>
      <c r="Q124" s="46">
        <f>IF(O124="","",IFERROR(IF(OR(O124="À rembourser",O124="Remboursé"),G124*P124,0),0))</f>
        <v/>
      </c>
      <c r="R124" s="2">
        <f>IF(AND(B124="",D124="",E124="",F124="",H124="",I124="",J124="",K124="",L124="",M124="",N124="",O124=""),"",IF(B124="","Date requise",IF(D124="","Conducteur requis",IF(OR(E124="",F124=""),"Odomètre requis",IF(F124&lt;E124,"Odomètre incohérent",IF(G124=0,"Kilométrage à vérifier",IF(AND(K124&lt;&gt;"Personnel",L124=""),"Motif requis",IF(O124="","Statut requis",IF(AND(K124="Personnel",OR(O124="À rembourser",O124="Remboursé")),"Personnel non remboursable","Conforme")))))))))</f>
        <v/>
      </c>
    </row>
    <row r="125">
      <c r="A125" s="21">
        <f>IF(AND(B125="",D125="",E125="",F125="",H125="",I125="",J125="",K125="",L125="",M125="",N125="",O125=""),"",ROW()-6)</f>
        <v/>
      </c>
      <c r="B125" s="44" t="n"/>
      <c r="C125" s="2">
        <f>IF(B125="","",IF(MONTH(B125)=1,"janvier",IF(MONTH(B125)=2,"février",IF(MONTH(B125)=3,"mars",IF(MONTH(B125)=4,"avril",IF(MONTH(B125)=5,"mai",IF(MONTH(B125)=6,"juin",IF(MONTH(B125)=7,"juillet",IF(MONTH(B125)=8,"août",IF(MONTH(B125)=9,"septembre",IF(MONTH(B125)=10,"octobre",IF(MONTH(B125)=11,"novembre","décembre")))))))))))</f>
        <v/>
      </c>
      <c r="D125" s="23" t="n"/>
      <c r="E125" s="24" t="n"/>
      <c r="F125" s="24" t="n"/>
      <c r="G125" s="25">
        <f>IFERROR(IF(OR(E125="",F125=""),"",IF(F125&gt;=E125,F125-E125,"")),"")</f>
        <v/>
      </c>
      <c r="H125" s="23" t="n"/>
      <c r="I125" s="23" t="n"/>
      <c r="J125" s="23" t="n"/>
      <c r="K125" s="23" t="n"/>
      <c r="L125" s="23" t="n"/>
      <c r="M125" s="23" t="n"/>
      <c r="N125" s="23" t="n"/>
      <c r="O125" s="23" t="n"/>
      <c r="P125" s="45">
        <f>IF(O125="","",IFERROR(IF(OR(O125="Personnel",O125="Non remboursable"),0,'Paramètres'!$B$12),0))</f>
        <v/>
      </c>
      <c r="Q125" s="46">
        <f>IF(O125="","",IFERROR(IF(OR(O125="À rembourser",O125="Remboursé"),G125*P125,0),0))</f>
        <v/>
      </c>
      <c r="R125" s="2">
        <f>IF(AND(B125="",D125="",E125="",F125="",H125="",I125="",J125="",K125="",L125="",M125="",N125="",O125=""),"",IF(B125="","Date requise",IF(D125="","Conducteur requis",IF(OR(E125="",F125=""),"Odomètre requis",IF(F125&lt;E125,"Odomètre incohérent",IF(G125=0,"Kilométrage à vérifier",IF(AND(K125&lt;&gt;"Personnel",L125=""),"Motif requis",IF(O125="","Statut requis",IF(AND(K125="Personnel",OR(O125="À rembourser",O125="Remboursé")),"Personnel non remboursable","Conforme")))))))))</f>
        <v/>
      </c>
    </row>
    <row r="126">
      <c r="A126" s="21">
        <f>IF(AND(B126="",D126="",E126="",F126="",H126="",I126="",J126="",K126="",L126="",M126="",N126="",O126=""),"",ROW()-6)</f>
        <v/>
      </c>
      <c r="B126" s="47" t="n"/>
      <c r="C126" s="2">
        <f>IF(B126="","",IF(MONTH(B126)=1,"janvier",IF(MONTH(B126)=2,"février",IF(MONTH(B126)=3,"mars",IF(MONTH(B126)=4,"avril",IF(MONTH(B126)=5,"mai",IF(MONTH(B126)=6,"juin",IF(MONTH(B126)=7,"juillet",IF(MONTH(B126)=8,"août",IF(MONTH(B126)=9,"septembre",IF(MONTH(B126)=10,"octobre",IF(MONTH(B126)=11,"novembre","décembre")))))))))))</f>
        <v/>
      </c>
      <c r="D126" s="29" t="n"/>
      <c r="E126" s="30" t="n"/>
      <c r="F126" s="30" t="n"/>
      <c r="G126" s="25">
        <f>IFERROR(IF(OR(E126="",F126=""),"",IF(F126&gt;=E126,F126-E126,"")),"")</f>
        <v/>
      </c>
      <c r="H126" s="29" t="n"/>
      <c r="I126" s="29" t="n"/>
      <c r="J126" s="29" t="n"/>
      <c r="K126" s="29" t="n"/>
      <c r="L126" s="29" t="n"/>
      <c r="M126" s="29" t="n"/>
      <c r="N126" s="29" t="n"/>
      <c r="O126" s="29" t="n"/>
      <c r="P126" s="45">
        <f>IF(O126="","",IFERROR(IF(OR(O126="Personnel",O126="Non remboursable"),0,'Paramètres'!$B$12),0))</f>
        <v/>
      </c>
      <c r="Q126" s="46">
        <f>IF(O126="","",IFERROR(IF(OR(O126="À rembourser",O126="Remboursé"),G126*P126,0),0))</f>
        <v/>
      </c>
      <c r="R126" s="2">
        <f>IF(AND(B126="",D126="",E126="",F126="",H126="",I126="",J126="",K126="",L126="",M126="",N126="",O126=""),"",IF(B126="","Date requise",IF(D126="","Conducteur requis",IF(OR(E126="",F126=""),"Odomètre requis",IF(F126&lt;E126,"Odomètre incohérent",IF(G126=0,"Kilométrage à vérifier",IF(AND(K126&lt;&gt;"Personnel",L126=""),"Motif requis",IF(O126="","Statut requis",IF(AND(K126="Personnel",OR(O126="À rembourser",O126="Remboursé")),"Personnel non remboursable","Conforme")))))))))</f>
        <v/>
      </c>
    </row>
    <row r="127">
      <c r="A127" s="21">
        <f>IF(AND(B127="",D127="",E127="",F127="",H127="",I127="",J127="",K127="",L127="",M127="",N127="",O127=""),"",ROW()-6)</f>
        <v/>
      </c>
      <c r="B127" s="44" t="n"/>
      <c r="C127" s="2">
        <f>IF(B127="","",IF(MONTH(B127)=1,"janvier",IF(MONTH(B127)=2,"février",IF(MONTH(B127)=3,"mars",IF(MONTH(B127)=4,"avril",IF(MONTH(B127)=5,"mai",IF(MONTH(B127)=6,"juin",IF(MONTH(B127)=7,"juillet",IF(MONTH(B127)=8,"août",IF(MONTH(B127)=9,"septembre",IF(MONTH(B127)=10,"octobre",IF(MONTH(B127)=11,"novembre","décembre")))))))))))</f>
        <v/>
      </c>
      <c r="D127" s="23" t="n"/>
      <c r="E127" s="24" t="n"/>
      <c r="F127" s="24" t="n"/>
      <c r="G127" s="25">
        <f>IFERROR(IF(OR(E127="",F127=""),"",IF(F127&gt;=E127,F127-E127,"")),"")</f>
        <v/>
      </c>
      <c r="H127" s="23" t="n"/>
      <c r="I127" s="23" t="n"/>
      <c r="J127" s="23" t="n"/>
      <c r="K127" s="23" t="n"/>
      <c r="L127" s="23" t="n"/>
      <c r="M127" s="23" t="n"/>
      <c r="N127" s="23" t="n"/>
      <c r="O127" s="23" t="n"/>
      <c r="P127" s="45">
        <f>IF(O127="","",IFERROR(IF(OR(O127="Personnel",O127="Non remboursable"),0,'Paramètres'!$B$12),0))</f>
        <v/>
      </c>
      <c r="Q127" s="46">
        <f>IF(O127="","",IFERROR(IF(OR(O127="À rembourser",O127="Remboursé"),G127*P127,0),0))</f>
        <v/>
      </c>
      <c r="R127" s="2">
        <f>IF(AND(B127="",D127="",E127="",F127="",H127="",I127="",J127="",K127="",L127="",M127="",N127="",O127=""),"",IF(B127="","Date requise",IF(D127="","Conducteur requis",IF(OR(E127="",F127=""),"Odomètre requis",IF(F127&lt;E127,"Odomètre incohérent",IF(G127=0,"Kilométrage à vérifier",IF(AND(K127&lt;&gt;"Personnel",L127=""),"Motif requis",IF(O127="","Statut requis",IF(AND(K127="Personnel",OR(O127="À rembourser",O127="Remboursé")),"Personnel non remboursable","Conforme")))))))))</f>
        <v/>
      </c>
    </row>
    <row r="128">
      <c r="A128" s="21">
        <f>IF(AND(B128="",D128="",E128="",F128="",H128="",I128="",J128="",K128="",L128="",M128="",N128="",O128=""),"",ROW()-6)</f>
        <v/>
      </c>
      <c r="B128" s="47" t="n"/>
      <c r="C128" s="2">
        <f>IF(B128="","",IF(MONTH(B128)=1,"janvier",IF(MONTH(B128)=2,"février",IF(MONTH(B128)=3,"mars",IF(MONTH(B128)=4,"avril",IF(MONTH(B128)=5,"mai",IF(MONTH(B128)=6,"juin",IF(MONTH(B128)=7,"juillet",IF(MONTH(B128)=8,"août",IF(MONTH(B128)=9,"septembre",IF(MONTH(B128)=10,"octobre",IF(MONTH(B128)=11,"novembre","décembre")))))))))))</f>
        <v/>
      </c>
      <c r="D128" s="29" t="n"/>
      <c r="E128" s="30" t="n"/>
      <c r="F128" s="30" t="n"/>
      <c r="G128" s="25">
        <f>IFERROR(IF(OR(E128="",F128=""),"",IF(F128&gt;=E128,F128-E128,"")),"")</f>
        <v/>
      </c>
      <c r="H128" s="29" t="n"/>
      <c r="I128" s="29" t="n"/>
      <c r="J128" s="29" t="n"/>
      <c r="K128" s="29" t="n"/>
      <c r="L128" s="29" t="n"/>
      <c r="M128" s="29" t="n"/>
      <c r="N128" s="29" t="n"/>
      <c r="O128" s="29" t="n"/>
      <c r="P128" s="45">
        <f>IF(O128="","",IFERROR(IF(OR(O128="Personnel",O128="Non remboursable"),0,'Paramètres'!$B$12),0))</f>
        <v/>
      </c>
      <c r="Q128" s="46">
        <f>IF(O128="","",IFERROR(IF(OR(O128="À rembourser",O128="Remboursé"),G128*P128,0),0))</f>
        <v/>
      </c>
      <c r="R128" s="2">
        <f>IF(AND(B128="",D128="",E128="",F128="",H128="",I128="",J128="",K128="",L128="",M128="",N128="",O128=""),"",IF(B128="","Date requise",IF(D128="","Conducteur requis",IF(OR(E128="",F128=""),"Odomètre requis",IF(F128&lt;E128,"Odomètre incohérent",IF(G128=0,"Kilométrage à vérifier",IF(AND(K128&lt;&gt;"Personnel",L128=""),"Motif requis",IF(O128="","Statut requis",IF(AND(K128="Personnel",OR(O128="À rembourser",O128="Remboursé")),"Personnel non remboursable","Conforme")))))))))</f>
        <v/>
      </c>
    </row>
    <row r="129">
      <c r="A129" s="21">
        <f>IF(AND(B129="",D129="",E129="",F129="",H129="",I129="",J129="",K129="",L129="",M129="",N129="",O129=""),"",ROW()-6)</f>
        <v/>
      </c>
      <c r="B129" s="44" t="n"/>
      <c r="C129" s="2">
        <f>IF(B129="","",IF(MONTH(B129)=1,"janvier",IF(MONTH(B129)=2,"février",IF(MONTH(B129)=3,"mars",IF(MONTH(B129)=4,"avril",IF(MONTH(B129)=5,"mai",IF(MONTH(B129)=6,"juin",IF(MONTH(B129)=7,"juillet",IF(MONTH(B129)=8,"août",IF(MONTH(B129)=9,"septembre",IF(MONTH(B129)=10,"octobre",IF(MONTH(B129)=11,"novembre","décembre")))))))))))</f>
        <v/>
      </c>
      <c r="D129" s="23" t="n"/>
      <c r="E129" s="24" t="n"/>
      <c r="F129" s="24" t="n"/>
      <c r="G129" s="25">
        <f>IFERROR(IF(OR(E129="",F129=""),"",IF(F129&gt;=E129,F129-E129,"")),"")</f>
        <v/>
      </c>
      <c r="H129" s="23" t="n"/>
      <c r="I129" s="23" t="n"/>
      <c r="J129" s="23" t="n"/>
      <c r="K129" s="23" t="n"/>
      <c r="L129" s="23" t="n"/>
      <c r="M129" s="23" t="n"/>
      <c r="N129" s="23" t="n"/>
      <c r="O129" s="23" t="n"/>
      <c r="P129" s="45">
        <f>IF(O129="","",IFERROR(IF(OR(O129="Personnel",O129="Non remboursable"),0,'Paramètres'!$B$12),0))</f>
        <v/>
      </c>
      <c r="Q129" s="46">
        <f>IF(O129="","",IFERROR(IF(OR(O129="À rembourser",O129="Remboursé"),G129*P129,0),0))</f>
        <v/>
      </c>
      <c r="R129" s="2">
        <f>IF(AND(B129="",D129="",E129="",F129="",H129="",I129="",J129="",K129="",L129="",M129="",N129="",O129=""),"",IF(B129="","Date requise",IF(D129="","Conducteur requis",IF(OR(E129="",F129=""),"Odomètre requis",IF(F129&lt;E129,"Odomètre incohérent",IF(G129=0,"Kilométrage à vérifier",IF(AND(K129&lt;&gt;"Personnel",L129=""),"Motif requis",IF(O129="","Statut requis",IF(AND(K129="Personnel",OR(O129="À rembourser",O129="Remboursé")),"Personnel non remboursable","Conforme")))))))))</f>
        <v/>
      </c>
    </row>
    <row r="130">
      <c r="A130" s="21">
        <f>IF(AND(B130="",D130="",E130="",F130="",H130="",I130="",J130="",K130="",L130="",M130="",N130="",O130=""),"",ROW()-6)</f>
        <v/>
      </c>
      <c r="B130" s="47" t="n"/>
      <c r="C130" s="2">
        <f>IF(B130="","",IF(MONTH(B130)=1,"janvier",IF(MONTH(B130)=2,"février",IF(MONTH(B130)=3,"mars",IF(MONTH(B130)=4,"avril",IF(MONTH(B130)=5,"mai",IF(MONTH(B130)=6,"juin",IF(MONTH(B130)=7,"juillet",IF(MONTH(B130)=8,"août",IF(MONTH(B130)=9,"septembre",IF(MONTH(B130)=10,"octobre",IF(MONTH(B130)=11,"novembre","décembre")))))))))))</f>
        <v/>
      </c>
      <c r="D130" s="29" t="n"/>
      <c r="E130" s="30" t="n"/>
      <c r="F130" s="30" t="n"/>
      <c r="G130" s="25">
        <f>IFERROR(IF(OR(E130="",F130=""),"",IF(F130&gt;=E130,F130-E130,"")),"")</f>
        <v/>
      </c>
      <c r="H130" s="29" t="n"/>
      <c r="I130" s="29" t="n"/>
      <c r="J130" s="29" t="n"/>
      <c r="K130" s="29" t="n"/>
      <c r="L130" s="29" t="n"/>
      <c r="M130" s="29" t="n"/>
      <c r="N130" s="29" t="n"/>
      <c r="O130" s="29" t="n"/>
      <c r="P130" s="45">
        <f>IF(O130="","",IFERROR(IF(OR(O130="Personnel",O130="Non remboursable"),0,'Paramètres'!$B$12),0))</f>
        <v/>
      </c>
      <c r="Q130" s="46">
        <f>IF(O130="","",IFERROR(IF(OR(O130="À rembourser",O130="Remboursé"),G130*P130,0),0))</f>
        <v/>
      </c>
      <c r="R130" s="2">
        <f>IF(AND(B130="",D130="",E130="",F130="",H130="",I130="",J130="",K130="",L130="",M130="",N130="",O130=""),"",IF(B130="","Date requise",IF(D130="","Conducteur requis",IF(OR(E130="",F130=""),"Odomètre requis",IF(F130&lt;E130,"Odomètre incohérent",IF(G130=0,"Kilométrage à vérifier",IF(AND(K130&lt;&gt;"Personnel",L130=""),"Motif requis",IF(O130="","Statut requis",IF(AND(K130="Personnel",OR(O130="À rembourser",O130="Remboursé")),"Personnel non remboursable","Conforme")))))))))</f>
        <v/>
      </c>
    </row>
    <row r="131">
      <c r="A131" s="21">
        <f>IF(AND(B131="",D131="",E131="",F131="",H131="",I131="",J131="",K131="",L131="",M131="",N131="",O131=""),"",ROW()-6)</f>
        <v/>
      </c>
      <c r="B131" s="44" t="n"/>
      <c r="C131" s="2">
        <f>IF(B131="","",IF(MONTH(B131)=1,"janvier",IF(MONTH(B131)=2,"février",IF(MONTH(B131)=3,"mars",IF(MONTH(B131)=4,"avril",IF(MONTH(B131)=5,"mai",IF(MONTH(B131)=6,"juin",IF(MONTH(B131)=7,"juillet",IF(MONTH(B131)=8,"août",IF(MONTH(B131)=9,"septembre",IF(MONTH(B131)=10,"octobre",IF(MONTH(B131)=11,"novembre","décembre")))))))))))</f>
        <v/>
      </c>
      <c r="D131" s="23" t="n"/>
      <c r="E131" s="24" t="n"/>
      <c r="F131" s="24" t="n"/>
      <c r="G131" s="25">
        <f>IFERROR(IF(OR(E131="",F131=""),"",IF(F131&gt;=E131,F131-E131,"")),"")</f>
        <v/>
      </c>
      <c r="H131" s="23" t="n"/>
      <c r="I131" s="23" t="n"/>
      <c r="J131" s="23" t="n"/>
      <c r="K131" s="23" t="n"/>
      <c r="L131" s="23" t="n"/>
      <c r="M131" s="23" t="n"/>
      <c r="N131" s="23" t="n"/>
      <c r="O131" s="23" t="n"/>
      <c r="P131" s="45">
        <f>IF(O131="","",IFERROR(IF(OR(O131="Personnel",O131="Non remboursable"),0,'Paramètres'!$B$12),0))</f>
        <v/>
      </c>
      <c r="Q131" s="46">
        <f>IF(O131="","",IFERROR(IF(OR(O131="À rembourser",O131="Remboursé"),G131*P131,0),0))</f>
        <v/>
      </c>
      <c r="R131" s="2">
        <f>IF(AND(B131="",D131="",E131="",F131="",H131="",I131="",J131="",K131="",L131="",M131="",N131="",O131=""),"",IF(B131="","Date requise",IF(D131="","Conducteur requis",IF(OR(E131="",F131=""),"Odomètre requis",IF(F131&lt;E131,"Odomètre incohérent",IF(G131=0,"Kilométrage à vérifier",IF(AND(K131&lt;&gt;"Personnel",L131=""),"Motif requis",IF(O131="","Statut requis",IF(AND(K131="Personnel",OR(O131="À rembourser",O131="Remboursé")),"Personnel non remboursable","Conforme")))))))))</f>
        <v/>
      </c>
    </row>
    <row r="132">
      <c r="A132" s="21">
        <f>IF(AND(B132="",D132="",E132="",F132="",H132="",I132="",J132="",K132="",L132="",M132="",N132="",O132=""),"",ROW()-6)</f>
        <v/>
      </c>
      <c r="B132" s="47" t="n"/>
      <c r="C132" s="2">
        <f>IF(B132="","",IF(MONTH(B132)=1,"janvier",IF(MONTH(B132)=2,"février",IF(MONTH(B132)=3,"mars",IF(MONTH(B132)=4,"avril",IF(MONTH(B132)=5,"mai",IF(MONTH(B132)=6,"juin",IF(MONTH(B132)=7,"juillet",IF(MONTH(B132)=8,"août",IF(MONTH(B132)=9,"septembre",IF(MONTH(B132)=10,"octobre",IF(MONTH(B132)=11,"novembre","décembre")))))))))))</f>
        <v/>
      </c>
      <c r="D132" s="29" t="n"/>
      <c r="E132" s="30" t="n"/>
      <c r="F132" s="30" t="n"/>
      <c r="G132" s="25">
        <f>IFERROR(IF(OR(E132="",F132=""),"",IF(F132&gt;=E132,F132-E132,"")),"")</f>
        <v/>
      </c>
      <c r="H132" s="29" t="n"/>
      <c r="I132" s="29" t="n"/>
      <c r="J132" s="29" t="n"/>
      <c r="K132" s="29" t="n"/>
      <c r="L132" s="29" t="n"/>
      <c r="M132" s="29" t="n"/>
      <c r="N132" s="29" t="n"/>
      <c r="O132" s="29" t="n"/>
      <c r="P132" s="45">
        <f>IF(O132="","",IFERROR(IF(OR(O132="Personnel",O132="Non remboursable"),0,'Paramètres'!$B$12),0))</f>
        <v/>
      </c>
      <c r="Q132" s="46">
        <f>IF(O132="","",IFERROR(IF(OR(O132="À rembourser",O132="Remboursé"),G132*P132,0),0))</f>
        <v/>
      </c>
      <c r="R132" s="2">
        <f>IF(AND(B132="",D132="",E132="",F132="",H132="",I132="",J132="",K132="",L132="",M132="",N132="",O132=""),"",IF(B132="","Date requise",IF(D132="","Conducteur requis",IF(OR(E132="",F132=""),"Odomètre requis",IF(F132&lt;E132,"Odomètre incohérent",IF(G132=0,"Kilométrage à vérifier",IF(AND(K132&lt;&gt;"Personnel",L132=""),"Motif requis",IF(O132="","Statut requis",IF(AND(K132="Personnel",OR(O132="À rembourser",O132="Remboursé")),"Personnel non remboursable","Conforme")))))))))</f>
        <v/>
      </c>
    </row>
    <row r="133">
      <c r="A133" s="21">
        <f>IF(AND(B133="",D133="",E133="",F133="",H133="",I133="",J133="",K133="",L133="",M133="",N133="",O133=""),"",ROW()-6)</f>
        <v/>
      </c>
      <c r="B133" s="44" t="n"/>
      <c r="C133" s="2">
        <f>IF(B133="","",IF(MONTH(B133)=1,"janvier",IF(MONTH(B133)=2,"février",IF(MONTH(B133)=3,"mars",IF(MONTH(B133)=4,"avril",IF(MONTH(B133)=5,"mai",IF(MONTH(B133)=6,"juin",IF(MONTH(B133)=7,"juillet",IF(MONTH(B133)=8,"août",IF(MONTH(B133)=9,"septembre",IF(MONTH(B133)=10,"octobre",IF(MONTH(B133)=11,"novembre","décembre")))))))))))</f>
        <v/>
      </c>
      <c r="D133" s="23" t="n"/>
      <c r="E133" s="24" t="n"/>
      <c r="F133" s="24" t="n"/>
      <c r="G133" s="25">
        <f>IFERROR(IF(OR(E133="",F133=""),"",IF(F133&gt;=E133,F133-E133,"")),"")</f>
        <v/>
      </c>
      <c r="H133" s="23" t="n"/>
      <c r="I133" s="23" t="n"/>
      <c r="J133" s="23" t="n"/>
      <c r="K133" s="23" t="n"/>
      <c r="L133" s="23" t="n"/>
      <c r="M133" s="23" t="n"/>
      <c r="N133" s="23" t="n"/>
      <c r="O133" s="23" t="n"/>
      <c r="P133" s="45">
        <f>IF(O133="","",IFERROR(IF(OR(O133="Personnel",O133="Non remboursable"),0,'Paramètres'!$B$12),0))</f>
        <v/>
      </c>
      <c r="Q133" s="46">
        <f>IF(O133="","",IFERROR(IF(OR(O133="À rembourser",O133="Remboursé"),G133*P133,0),0))</f>
        <v/>
      </c>
      <c r="R133" s="2">
        <f>IF(AND(B133="",D133="",E133="",F133="",H133="",I133="",J133="",K133="",L133="",M133="",N133="",O133=""),"",IF(B133="","Date requise",IF(D133="","Conducteur requis",IF(OR(E133="",F133=""),"Odomètre requis",IF(F133&lt;E133,"Odomètre incohérent",IF(G133=0,"Kilométrage à vérifier",IF(AND(K133&lt;&gt;"Personnel",L133=""),"Motif requis",IF(O133="","Statut requis",IF(AND(K133="Personnel",OR(O133="À rembourser",O133="Remboursé")),"Personnel non remboursable","Conforme")))))))))</f>
        <v/>
      </c>
    </row>
    <row r="134">
      <c r="A134" s="21">
        <f>IF(AND(B134="",D134="",E134="",F134="",H134="",I134="",J134="",K134="",L134="",M134="",N134="",O134=""),"",ROW()-6)</f>
        <v/>
      </c>
      <c r="B134" s="47" t="n"/>
      <c r="C134" s="2">
        <f>IF(B134="","",IF(MONTH(B134)=1,"janvier",IF(MONTH(B134)=2,"février",IF(MONTH(B134)=3,"mars",IF(MONTH(B134)=4,"avril",IF(MONTH(B134)=5,"mai",IF(MONTH(B134)=6,"juin",IF(MONTH(B134)=7,"juillet",IF(MONTH(B134)=8,"août",IF(MONTH(B134)=9,"septembre",IF(MONTH(B134)=10,"octobre",IF(MONTH(B134)=11,"novembre","décembre")))))))))))</f>
        <v/>
      </c>
      <c r="D134" s="29" t="n"/>
      <c r="E134" s="30" t="n"/>
      <c r="F134" s="30" t="n"/>
      <c r="G134" s="25">
        <f>IFERROR(IF(OR(E134="",F134=""),"",IF(F134&gt;=E134,F134-E134,"")),"")</f>
        <v/>
      </c>
      <c r="H134" s="29" t="n"/>
      <c r="I134" s="29" t="n"/>
      <c r="J134" s="29" t="n"/>
      <c r="K134" s="29" t="n"/>
      <c r="L134" s="29" t="n"/>
      <c r="M134" s="29" t="n"/>
      <c r="N134" s="29" t="n"/>
      <c r="O134" s="29" t="n"/>
      <c r="P134" s="45">
        <f>IF(O134="","",IFERROR(IF(OR(O134="Personnel",O134="Non remboursable"),0,'Paramètres'!$B$12),0))</f>
        <v/>
      </c>
      <c r="Q134" s="46">
        <f>IF(O134="","",IFERROR(IF(OR(O134="À rembourser",O134="Remboursé"),G134*P134,0),0))</f>
        <v/>
      </c>
      <c r="R134" s="2">
        <f>IF(AND(B134="",D134="",E134="",F134="",H134="",I134="",J134="",K134="",L134="",M134="",N134="",O134=""),"",IF(B134="","Date requise",IF(D134="","Conducteur requis",IF(OR(E134="",F134=""),"Odomètre requis",IF(F134&lt;E134,"Odomètre incohérent",IF(G134=0,"Kilométrage à vérifier",IF(AND(K134&lt;&gt;"Personnel",L134=""),"Motif requis",IF(O134="","Statut requis",IF(AND(K134="Personnel",OR(O134="À rembourser",O134="Remboursé")),"Personnel non remboursable","Conforme")))))))))</f>
        <v/>
      </c>
    </row>
    <row r="135">
      <c r="A135" s="21">
        <f>IF(AND(B135="",D135="",E135="",F135="",H135="",I135="",J135="",K135="",L135="",M135="",N135="",O135=""),"",ROW()-6)</f>
        <v/>
      </c>
      <c r="B135" s="44" t="n"/>
      <c r="C135" s="2">
        <f>IF(B135="","",IF(MONTH(B135)=1,"janvier",IF(MONTH(B135)=2,"février",IF(MONTH(B135)=3,"mars",IF(MONTH(B135)=4,"avril",IF(MONTH(B135)=5,"mai",IF(MONTH(B135)=6,"juin",IF(MONTH(B135)=7,"juillet",IF(MONTH(B135)=8,"août",IF(MONTH(B135)=9,"septembre",IF(MONTH(B135)=10,"octobre",IF(MONTH(B135)=11,"novembre","décembre")))))))))))</f>
        <v/>
      </c>
      <c r="D135" s="23" t="n"/>
      <c r="E135" s="24" t="n"/>
      <c r="F135" s="24" t="n"/>
      <c r="G135" s="25">
        <f>IFERROR(IF(OR(E135="",F135=""),"",IF(F135&gt;=E135,F135-E135,"")),"")</f>
        <v/>
      </c>
      <c r="H135" s="23" t="n"/>
      <c r="I135" s="23" t="n"/>
      <c r="J135" s="23" t="n"/>
      <c r="K135" s="23" t="n"/>
      <c r="L135" s="23" t="n"/>
      <c r="M135" s="23" t="n"/>
      <c r="N135" s="23" t="n"/>
      <c r="O135" s="23" t="n"/>
      <c r="P135" s="45">
        <f>IF(O135="","",IFERROR(IF(OR(O135="Personnel",O135="Non remboursable"),0,'Paramètres'!$B$12),0))</f>
        <v/>
      </c>
      <c r="Q135" s="46">
        <f>IF(O135="","",IFERROR(IF(OR(O135="À rembourser",O135="Remboursé"),G135*P135,0),0))</f>
        <v/>
      </c>
      <c r="R135" s="2">
        <f>IF(AND(B135="",D135="",E135="",F135="",H135="",I135="",J135="",K135="",L135="",M135="",N135="",O135=""),"",IF(B135="","Date requise",IF(D135="","Conducteur requis",IF(OR(E135="",F135=""),"Odomètre requis",IF(F135&lt;E135,"Odomètre incohérent",IF(G135=0,"Kilométrage à vérifier",IF(AND(K135&lt;&gt;"Personnel",L135=""),"Motif requis",IF(O135="","Statut requis",IF(AND(K135="Personnel",OR(O135="À rembourser",O135="Remboursé")),"Personnel non remboursable","Conforme")))))))))</f>
        <v/>
      </c>
    </row>
    <row r="136">
      <c r="A136" s="21">
        <f>IF(AND(B136="",D136="",E136="",F136="",H136="",I136="",J136="",K136="",L136="",M136="",N136="",O136=""),"",ROW()-6)</f>
        <v/>
      </c>
      <c r="B136" s="47" t="n"/>
      <c r="C136" s="2">
        <f>IF(B136="","",IF(MONTH(B136)=1,"janvier",IF(MONTH(B136)=2,"février",IF(MONTH(B136)=3,"mars",IF(MONTH(B136)=4,"avril",IF(MONTH(B136)=5,"mai",IF(MONTH(B136)=6,"juin",IF(MONTH(B136)=7,"juillet",IF(MONTH(B136)=8,"août",IF(MONTH(B136)=9,"septembre",IF(MONTH(B136)=10,"octobre",IF(MONTH(B136)=11,"novembre","décembre")))))))))))</f>
        <v/>
      </c>
      <c r="D136" s="29" t="n"/>
      <c r="E136" s="30" t="n"/>
      <c r="F136" s="30" t="n"/>
      <c r="G136" s="25">
        <f>IFERROR(IF(OR(E136="",F136=""),"",IF(F136&gt;=E136,F136-E136,"")),"")</f>
        <v/>
      </c>
      <c r="H136" s="29" t="n"/>
      <c r="I136" s="29" t="n"/>
      <c r="J136" s="29" t="n"/>
      <c r="K136" s="29" t="n"/>
      <c r="L136" s="29" t="n"/>
      <c r="M136" s="29" t="n"/>
      <c r="N136" s="29" t="n"/>
      <c r="O136" s="29" t="n"/>
      <c r="P136" s="45">
        <f>IF(O136="","",IFERROR(IF(OR(O136="Personnel",O136="Non remboursable"),0,'Paramètres'!$B$12),0))</f>
        <v/>
      </c>
      <c r="Q136" s="46">
        <f>IF(O136="","",IFERROR(IF(OR(O136="À rembourser",O136="Remboursé"),G136*P136,0),0))</f>
        <v/>
      </c>
      <c r="R136" s="2">
        <f>IF(AND(B136="",D136="",E136="",F136="",H136="",I136="",J136="",K136="",L136="",M136="",N136="",O136=""),"",IF(B136="","Date requise",IF(D136="","Conducteur requis",IF(OR(E136="",F136=""),"Odomètre requis",IF(F136&lt;E136,"Odomètre incohérent",IF(G136=0,"Kilométrage à vérifier",IF(AND(K136&lt;&gt;"Personnel",L136=""),"Motif requis",IF(O136="","Statut requis",IF(AND(K136="Personnel",OR(O136="À rembourser",O136="Remboursé")),"Personnel non remboursable","Conforme")))))))))</f>
        <v/>
      </c>
    </row>
    <row r="137">
      <c r="A137" s="21">
        <f>IF(AND(B137="",D137="",E137="",F137="",H137="",I137="",J137="",K137="",L137="",M137="",N137="",O137=""),"",ROW()-6)</f>
        <v/>
      </c>
      <c r="B137" s="44" t="n"/>
      <c r="C137" s="2">
        <f>IF(B137="","",IF(MONTH(B137)=1,"janvier",IF(MONTH(B137)=2,"février",IF(MONTH(B137)=3,"mars",IF(MONTH(B137)=4,"avril",IF(MONTH(B137)=5,"mai",IF(MONTH(B137)=6,"juin",IF(MONTH(B137)=7,"juillet",IF(MONTH(B137)=8,"août",IF(MONTH(B137)=9,"septembre",IF(MONTH(B137)=10,"octobre",IF(MONTH(B137)=11,"novembre","décembre")))))))))))</f>
        <v/>
      </c>
      <c r="D137" s="23" t="n"/>
      <c r="E137" s="24" t="n"/>
      <c r="F137" s="24" t="n"/>
      <c r="G137" s="25">
        <f>IFERROR(IF(OR(E137="",F137=""),"",IF(F137&gt;=E137,F137-E137,"")),"")</f>
        <v/>
      </c>
      <c r="H137" s="23" t="n"/>
      <c r="I137" s="23" t="n"/>
      <c r="J137" s="23" t="n"/>
      <c r="K137" s="23" t="n"/>
      <c r="L137" s="23" t="n"/>
      <c r="M137" s="23" t="n"/>
      <c r="N137" s="23" t="n"/>
      <c r="O137" s="23" t="n"/>
      <c r="P137" s="45">
        <f>IF(O137="","",IFERROR(IF(OR(O137="Personnel",O137="Non remboursable"),0,'Paramètres'!$B$12),0))</f>
        <v/>
      </c>
      <c r="Q137" s="46">
        <f>IF(O137="","",IFERROR(IF(OR(O137="À rembourser",O137="Remboursé"),G137*P137,0),0))</f>
        <v/>
      </c>
      <c r="R137" s="2">
        <f>IF(AND(B137="",D137="",E137="",F137="",H137="",I137="",J137="",K137="",L137="",M137="",N137="",O137=""),"",IF(B137="","Date requise",IF(D137="","Conducteur requis",IF(OR(E137="",F137=""),"Odomètre requis",IF(F137&lt;E137,"Odomètre incohérent",IF(G137=0,"Kilométrage à vérifier",IF(AND(K137&lt;&gt;"Personnel",L137=""),"Motif requis",IF(O137="","Statut requis",IF(AND(K137="Personnel",OR(O137="À rembourser",O137="Remboursé")),"Personnel non remboursable","Conforme")))))))))</f>
        <v/>
      </c>
    </row>
    <row r="138">
      <c r="A138" s="21">
        <f>IF(AND(B138="",D138="",E138="",F138="",H138="",I138="",J138="",K138="",L138="",M138="",N138="",O138=""),"",ROW()-6)</f>
        <v/>
      </c>
      <c r="B138" s="47" t="n"/>
      <c r="C138" s="2">
        <f>IF(B138="","",IF(MONTH(B138)=1,"janvier",IF(MONTH(B138)=2,"février",IF(MONTH(B138)=3,"mars",IF(MONTH(B138)=4,"avril",IF(MONTH(B138)=5,"mai",IF(MONTH(B138)=6,"juin",IF(MONTH(B138)=7,"juillet",IF(MONTH(B138)=8,"août",IF(MONTH(B138)=9,"septembre",IF(MONTH(B138)=10,"octobre",IF(MONTH(B138)=11,"novembre","décembre")))))))))))</f>
        <v/>
      </c>
      <c r="D138" s="29" t="n"/>
      <c r="E138" s="30" t="n"/>
      <c r="F138" s="30" t="n"/>
      <c r="G138" s="25">
        <f>IFERROR(IF(OR(E138="",F138=""),"",IF(F138&gt;=E138,F138-E138,"")),"")</f>
        <v/>
      </c>
      <c r="H138" s="29" t="n"/>
      <c r="I138" s="29" t="n"/>
      <c r="J138" s="29" t="n"/>
      <c r="K138" s="29" t="n"/>
      <c r="L138" s="29" t="n"/>
      <c r="M138" s="29" t="n"/>
      <c r="N138" s="29" t="n"/>
      <c r="O138" s="29" t="n"/>
      <c r="P138" s="45">
        <f>IF(O138="","",IFERROR(IF(OR(O138="Personnel",O138="Non remboursable"),0,'Paramètres'!$B$12),0))</f>
        <v/>
      </c>
      <c r="Q138" s="46">
        <f>IF(O138="","",IFERROR(IF(OR(O138="À rembourser",O138="Remboursé"),G138*P138,0),0))</f>
        <v/>
      </c>
      <c r="R138" s="2">
        <f>IF(AND(B138="",D138="",E138="",F138="",H138="",I138="",J138="",K138="",L138="",M138="",N138="",O138=""),"",IF(B138="","Date requise",IF(D138="","Conducteur requis",IF(OR(E138="",F138=""),"Odomètre requis",IF(F138&lt;E138,"Odomètre incohérent",IF(G138=0,"Kilométrage à vérifier",IF(AND(K138&lt;&gt;"Personnel",L138=""),"Motif requis",IF(O138="","Statut requis",IF(AND(K138="Personnel",OR(O138="À rembourser",O138="Remboursé")),"Personnel non remboursable","Conforme")))))))))</f>
        <v/>
      </c>
    </row>
    <row r="139">
      <c r="A139" s="21">
        <f>IF(AND(B139="",D139="",E139="",F139="",H139="",I139="",J139="",K139="",L139="",M139="",N139="",O139=""),"",ROW()-6)</f>
        <v/>
      </c>
      <c r="B139" s="44" t="n"/>
      <c r="C139" s="2">
        <f>IF(B139="","",IF(MONTH(B139)=1,"janvier",IF(MONTH(B139)=2,"février",IF(MONTH(B139)=3,"mars",IF(MONTH(B139)=4,"avril",IF(MONTH(B139)=5,"mai",IF(MONTH(B139)=6,"juin",IF(MONTH(B139)=7,"juillet",IF(MONTH(B139)=8,"août",IF(MONTH(B139)=9,"septembre",IF(MONTH(B139)=10,"octobre",IF(MONTH(B139)=11,"novembre","décembre")))))))))))</f>
        <v/>
      </c>
      <c r="D139" s="23" t="n"/>
      <c r="E139" s="24" t="n"/>
      <c r="F139" s="24" t="n"/>
      <c r="G139" s="25">
        <f>IFERROR(IF(OR(E139="",F139=""),"",IF(F139&gt;=E139,F139-E139,"")),"")</f>
        <v/>
      </c>
      <c r="H139" s="23" t="n"/>
      <c r="I139" s="23" t="n"/>
      <c r="J139" s="23" t="n"/>
      <c r="K139" s="23" t="n"/>
      <c r="L139" s="23" t="n"/>
      <c r="M139" s="23" t="n"/>
      <c r="N139" s="23" t="n"/>
      <c r="O139" s="23" t="n"/>
      <c r="P139" s="45">
        <f>IF(O139="","",IFERROR(IF(OR(O139="Personnel",O139="Non remboursable"),0,'Paramètres'!$B$12),0))</f>
        <v/>
      </c>
      <c r="Q139" s="46">
        <f>IF(O139="","",IFERROR(IF(OR(O139="À rembourser",O139="Remboursé"),G139*P139,0),0))</f>
        <v/>
      </c>
      <c r="R139" s="2">
        <f>IF(AND(B139="",D139="",E139="",F139="",H139="",I139="",J139="",K139="",L139="",M139="",N139="",O139=""),"",IF(B139="","Date requise",IF(D139="","Conducteur requis",IF(OR(E139="",F139=""),"Odomètre requis",IF(F139&lt;E139,"Odomètre incohérent",IF(G139=0,"Kilométrage à vérifier",IF(AND(K139&lt;&gt;"Personnel",L139=""),"Motif requis",IF(O139="","Statut requis",IF(AND(K139="Personnel",OR(O139="À rembourser",O139="Remboursé")),"Personnel non remboursable","Conforme")))))))))</f>
        <v/>
      </c>
    </row>
    <row r="140">
      <c r="A140" s="21">
        <f>IF(AND(B140="",D140="",E140="",F140="",H140="",I140="",J140="",K140="",L140="",M140="",N140="",O140=""),"",ROW()-6)</f>
        <v/>
      </c>
      <c r="B140" s="47" t="n"/>
      <c r="C140" s="2">
        <f>IF(B140="","",IF(MONTH(B140)=1,"janvier",IF(MONTH(B140)=2,"février",IF(MONTH(B140)=3,"mars",IF(MONTH(B140)=4,"avril",IF(MONTH(B140)=5,"mai",IF(MONTH(B140)=6,"juin",IF(MONTH(B140)=7,"juillet",IF(MONTH(B140)=8,"août",IF(MONTH(B140)=9,"septembre",IF(MONTH(B140)=10,"octobre",IF(MONTH(B140)=11,"novembre","décembre")))))))))))</f>
        <v/>
      </c>
      <c r="D140" s="29" t="n"/>
      <c r="E140" s="30" t="n"/>
      <c r="F140" s="30" t="n"/>
      <c r="G140" s="25">
        <f>IFERROR(IF(OR(E140="",F140=""),"",IF(F140&gt;=E140,F140-E140,"")),"")</f>
        <v/>
      </c>
      <c r="H140" s="29" t="n"/>
      <c r="I140" s="29" t="n"/>
      <c r="J140" s="29" t="n"/>
      <c r="K140" s="29" t="n"/>
      <c r="L140" s="29" t="n"/>
      <c r="M140" s="29" t="n"/>
      <c r="N140" s="29" t="n"/>
      <c r="O140" s="29" t="n"/>
      <c r="P140" s="45">
        <f>IF(O140="","",IFERROR(IF(OR(O140="Personnel",O140="Non remboursable"),0,'Paramètres'!$B$12),0))</f>
        <v/>
      </c>
      <c r="Q140" s="46">
        <f>IF(O140="","",IFERROR(IF(OR(O140="À rembourser",O140="Remboursé"),G140*P140,0),0))</f>
        <v/>
      </c>
      <c r="R140" s="2">
        <f>IF(AND(B140="",D140="",E140="",F140="",H140="",I140="",J140="",K140="",L140="",M140="",N140="",O140=""),"",IF(B140="","Date requise",IF(D140="","Conducteur requis",IF(OR(E140="",F140=""),"Odomètre requis",IF(F140&lt;E140,"Odomètre incohérent",IF(G140=0,"Kilométrage à vérifier",IF(AND(K140&lt;&gt;"Personnel",L140=""),"Motif requis",IF(O140="","Statut requis",IF(AND(K140="Personnel",OR(O140="À rembourser",O140="Remboursé")),"Personnel non remboursable","Conforme")))))))))</f>
        <v/>
      </c>
    </row>
    <row r="141">
      <c r="A141" s="21">
        <f>IF(AND(B141="",D141="",E141="",F141="",H141="",I141="",J141="",K141="",L141="",M141="",N141="",O141=""),"",ROW()-6)</f>
        <v/>
      </c>
      <c r="B141" s="44" t="n"/>
      <c r="C141" s="2">
        <f>IF(B141="","",IF(MONTH(B141)=1,"janvier",IF(MONTH(B141)=2,"février",IF(MONTH(B141)=3,"mars",IF(MONTH(B141)=4,"avril",IF(MONTH(B141)=5,"mai",IF(MONTH(B141)=6,"juin",IF(MONTH(B141)=7,"juillet",IF(MONTH(B141)=8,"août",IF(MONTH(B141)=9,"septembre",IF(MONTH(B141)=10,"octobre",IF(MONTH(B141)=11,"novembre","décembre")))))))))))</f>
        <v/>
      </c>
      <c r="D141" s="23" t="n"/>
      <c r="E141" s="24" t="n"/>
      <c r="F141" s="24" t="n"/>
      <c r="G141" s="25">
        <f>IFERROR(IF(OR(E141="",F141=""),"",IF(F141&gt;=E141,F141-E141,"")),"")</f>
        <v/>
      </c>
      <c r="H141" s="23" t="n"/>
      <c r="I141" s="23" t="n"/>
      <c r="J141" s="23" t="n"/>
      <c r="K141" s="23" t="n"/>
      <c r="L141" s="23" t="n"/>
      <c r="M141" s="23" t="n"/>
      <c r="N141" s="23" t="n"/>
      <c r="O141" s="23" t="n"/>
      <c r="P141" s="45">
        <f>IF(O141="","",IFERROR(IF(OR(O141="Personnel",O141="Non remboursable"),0,'Paramètres'!$B$12),0))</f>
        <v/>
      </c>
      <c r="Q141" s="46">
        <f>IF(O141="","",IFERROR(IF(OR(O141="À rembourser",O141="Remboursé"),G141*P141,0),0))</f>
        <v/>
      </c>
      <c r="R141" s="2">
        <f>IF(AND(B141="",D141="",E141="",F141="",H141="",I141="",J141="",K141="",L141="",M141="",N141="",O141=""),"",IF(B141="","Date requise",IF(D141="","Conducteur requis",IF(OR(E141="",F141=""),"Odomètre requis",IF(F141&lt;E141,"Odomètre incohérent",IF(G141=0,"Kilométrage à vérifier",IF(AND(K141&lt;&gt;"Personnel",L141=""),"Motif requis",IF(O141="","Statut requis",IF(AND(K141="Personnel",OR(O141="À rembourser",O141="Remboursé")),"Personnel non remboursable","Conforme")))))))))</f>
        <v/>
      </c>
    </row>
    <row r="142">
      <c r="A142" s="21">
        <f>IF(AND(B142="",D142="",E142="",F142="",H142="",I142="",J142="",K142="",L142="",M142="",N142="",O142=""),"",ROW()-6)</f>
        <v/>
      </c>
      <c r="B142" s="47" t="n"/>
      <c r="C142" s="2">
        <f>IF(B142="","",IF(MONTH(B142)=1,"janvier",IF(MONTH(B142)=2,"février",IF(MONTH(B142)=3,"mars",IF(MONTH(B142)=4,"avril",IF(MONTH(B142)=5,"mai",IF(MONTH(B142)=6,"juin",IF(MONTH(B142)=7,"juillet",IF(MONTH(B142)=8,"août",IF(MONTH(B142)=9,"septembre",IF(MONTH(B142)=10,"octobre",IF(MONTH(B142)=11,"novembre","décembre")))))))))))</f>
        <v/>
      </c>
      <c r="D142" s="29" t="n"/>
      <c r="E142" s="30" t="n"/>
      <c r="F142" s="30" t="n"/>
      <c r="G142" s="25">
        <f>IFERROR(IF(OR(E142="",F142=""),"",IF(F142&gt;=E142,F142-E142,"")),"")</f>
        <v/>
      </c>
      <c r="H142" s="29" t="n"/>
      <c r="I142" s="29" t="n"/>
      <c r="J142" s="29" t="n"/>
      <c r="K142" s="29" t="n"/>
      <c r="L142" s="29" t="n"/>
      <c r="M142" s="29" t="n"/>
      <c r="N142" s="29" t="n"/>
      <c r="O142" s="29" t="n"/>
      <c r="P142" s="45">
        <f>IF(O142="","",IFERROR(IF(OR(O142="Personnel",O142="Non remboursable"),0,'Paramètres'!$B$12),0))</f>
        <v/>
      </c>
      <c r="Q142" s="46">
        <f>IF(O142="","",IFERROR(IF(OR(O142="À rembourser",O142="Remboursé"),G142*P142,0),0))</f>
        <v/>
      </c>
      <c r="R142" s="2">
        <f>IF(AND(B142="",D142="",E142="",F142="",H142="",I142="",J142="",K142="",L142="",M142="",N142="",O142=""),"",IF(B142="","Date requise",IF(D142="","Conducteur requis",IF(OR(E142="",F142=""),"Odomètre requis",IF(F142&lt;E142,"Odomètre incohérent",IF(G142=0,"Kilométrage à vérifier",IF(AND(K142&lt;&gt;"Personnel",L142=""),"Motif requis",IF(O142="","Statut requis",IF(AND(K142="Personnel",OR(O142="À rembourser",O142="Remboursé")),"Personnel non remboursable","Conforme")))))))))</f>
        <v/>
      </c>
    </row>
    <row r="143">
      <c r="A143" s="21">
        <f>IF(AND(B143="",D143="",E143="",F143="",H143="",I143="",J143="",K143="",L143="",M143="",N143="",O143=""),"",ROW()-6)</f>
        <v/>
      </c>
      <c r="B143" s="44" t="n"/>
      <c r="C143" s="2">
        <f>IF(B143="","",IF(MONTH(B143)=1,"janvier",IF(MONTH(B143)=2,"février",IF(MONTH(B143)=3,"mars",IF(MONTH(B143)=4,"avril",IF(MONTH(B143)=5,"mai",IF(MONTH(B143)=6,"juin",IF(MONTH(B143)=7,"juillet",IF(MONTH(B143)=8,"août",IF(MONTH(B143)=9,"septembre",IF(MONTH(B143)=10,"octobre",IF(MONTH(B143)=11,"novembre","décembre")))))))))))</f>
        <v/>
      </c>
      <c r="D143" s="23" t="n"/>
      <c r="E143" s="24" t="n"/>
      <c r="F143" s="24" t="n"/>
      <c r="G143" s="25">
        <f>IFERROR(IF(OR(E143="",F143=""),"",IF(F143&gt;=E143,F143-E143,"")),"")</f>
        <v/>
      </c>
      <c r="H143" s="23" t="n"/>
      <c r="I143" s="23" t="n"/>
      <c r="J143" s="23" t="n"/>
      <c r="K143" s="23" t="n"/>
      <c r="L143" s="23" t="n"/>
      <c r="M143" s="23" t="n"/>
      <c r="N143" s="23" t="n"/>
      <c r="O143" s="23" t="n"/>
      <c r="P143" s="45">
        <f>IF(O143="","",IFERROR(IF(OR(O143="Personnel",O143="Non remboursable"),0,'Paramètres'!$B$12),0))</f>
        <v/>
      </c>
      <c r="Q143" s="46">
        <f>IF(O143="","",IFERROR(IF(OR(O143="À rembourser",O143="Remboursé"),G143*P143,0),0))</f>
        <v/>
      </c>
      <c r="R143" s="2">
        <f>IF(AND(B143="",D143="",E143="",F143="",H143="",I143="",J143="",K143="",L143="",M143="",N143="",O143=""),"",IF(B143="","Date requise",IF(D143="","Conducteur requis",IF(OR(E143="",F143=""),"Odomètre requis",IF(F143&lt;E143,"Odomètre incohérent",IF(G143=0,"Kilométrage à vérifier",IF(AND(K143&lt;&gt;"Personnel",L143=""),"Motif requis",IF(O143="","Statut requis",IF(AND(K143="Personnel",OR(O143="À rembourser",O143="Remboursé")),"Personnel non remboursable","Conforme")))))))))</f>
        <v/>
      </c>
    </row>
    <row r="144">
      <c r="A144" s="21">
        <f>IF(AND(B144="",D144="",E144="",F144="",H144="",I144="",J144="",K144="",L144="",M144="",N144="",O144=""),"",ROW()-6)</f>
        <v/>
      </c>
      <c r="B144" s="47" t="n"/>
      <c r="C144" s="2">
        <f>IF(B144="","",IF(MONTH(B144)=1,"janvier",IF(MONTH(B144)=2,"février",IF(MONTH(B144)=3,"mars",IF(MONTH(B144)=4,"avril",IF(MONTH(B144)=5,"mai",IF(MONTH(B144)=6,"juin",IF(MONTH(B144)=7,"juillet",IF(MONTH(B144)=8,"août",IF(MONTH(B144)=9,"septembre",IF(MONTH(B144)=10,"octobre",IF(MONTH(B144)=11,"novembre","décembre")))))))))))</f>
        <v/>
      </c>
      <c r="D144" s="29" t="n"/>
      <c r="E144" s="30" t="n"/>
      <c r="F144" s="30" t="n"/>
      <c r="G144" s="25">
        <f>IFERROR(IF(OR(E144="",F144=""),"",IF(F144&gt;=E144,F144-E144,"")),"")</f>
        <v/>
      </c>
      <c r="H144" s="29" t="n"/>
      <c r="I144" s="29" t="n"/>
      <c r="J144" s="29" t="n"/>
      <c r="K144" s="29" t="n"/>
      <c r="L144" s="29" t="n"/>
      <c r="M144" s="29" t="n"/>
      <c r="N144" s="29" t="n"/>
      <c r="O144" s="29" t="n"/>
      <c r="P144" s="45">
        <f>IF(O144="","",IFERROR(IF(OR(O144="Personnel",O144="Non remboursable"),0,'Paramètres'!$B$12),0))</f>
        <v/>
      </c>
      <c r="Q144" s="46">
        <f>IF(O144="","",IFERROR(IF(OR(O144="À rembourser",O144="Remboursé"),G144*P144,0),0))</f>
        <v/>
      </c>
      <c r="R144" s="2">
        <f>IF(AND(B144="",D144="",E144="",F144="",H144="",I144="",J144="",K144="",L144="",M144="",N144="",O144=""),"",IF(B144="","Date requise",IF(D144="","Conducteur requis",IF(OR(E144="",F144=""),"Odomètre requis",IF(F144&lt;E144,"Odomètre incohérent",IF(G144=0,"Kilométrage à vérifier",IF(AND(K144&lt;&gt;"Personnel",L144=""),"Motif requis",IF(O144="","Statut requis",IF(AND(K144="Personnel",OR(O144="À rembourser",O144="Remboursé")),"Personnel non remboursable","Conforme")))))))))</f>
        <v/>
      </c>
    </row>
    <row r="145">
      <c r="A145" s="21">
        <f>IF(AND(B145="",D145="",E145="",F145="",H145="",I145="",J145="",K145="",L145="",M145="",N145="",O145=""),"",ROW()-6)</f>
        <v/>
      </c>
      <c r="B145" s="44" t="n"/>
      <c r="C145" s="2">
        <f>IF(B145="","",IF(MONTH(B145)=1,"janvier",IF(MONTH(B145)=2,"février",IF(MONTH(B145)=3,"mars",IF(MONTH(B145)=4,"avril",IF(MONTH(B145)=5,"mai",IF(MONTH(B145)=6,"juin",IF(MONTH(B145)=7,"juillet",IF(MONTH(B145)=8,"août",IF(MONTH(B145)=9,"septembre",IF(MONTH(B145)=10,"octobre",IF(MONTH(B145)=11,"novembre","décembre")))))))))))</f>
        <v/>
      </c>
      <c r="D145" s="23" t="n"/>
      <c r="E145" s="24" t="n"/>
      <c r="F145" s="24" t="n"/>
      <c r="G145" s="25">
        <f>IFERROR(IF(OR(E145="",F145=""),"",IF(F145&gt;=E145,F145-E145,"")),"")</f>
        <v/>
      </c>
      <c r="H145" s="23" t="n"/>
      <c r="I145" s="23" t="n"/>
      <c r="J145" s="23" t="n"/>
      <c r="K145" s="23" t="n"/>
      <c r="L145" s="23" t="n"/>
      <c r="M145" s="23" t="n"/>
      <c r="N145" s="23" t="n"/>
      <c r="O145" s="23" t="n"/>
      <c r="P145" s="45">
        <f>IF(O145="","",IFERROR(IF(OR(O145="Personnel",O145="Non remboursable"),0,'Paramètres'!$B$12),0))</f>
        <v/>
      </c>
      <c r="Q145" s="46">
        <f>IF(O145="","",IFERROR(IF(OR(O145="À rembourser",O145="Remboursé"),G145*P145,0),0))</f>
        <v/>
      </c>
      <c r="R145" s="2">
        <f>IF(AND(B145="",D145="",E145="",F145="",H145="",I145="",J145="",K145="",L145="",M145="",N145="",O145=""),"",IF(B145="","Date requise",IF(D145="","Conducteur requis",IF(OR(E145="",F145=""),"Odomètre requis",IF(F145&lt;E145,"Odomètre incohérent",IF(G145=0,"Kilométrage à vérifier",IF(AND(K145&lt;&gt;"Personnel",L145=""),"Motif requis",IF(O145="","Statut requis",IF(AND(K145="Personnel",OR(O145="À rembourser",O145="Remboursé")),"Personnel non remboursable","Conforme")))))))))</f>
        <v/>
      </c>
    </row>
    <row r="146">
      <c r="A146" s="21">
        <f>IF(AND(B146="",D146="",E146="",F146="",H146="",I146="",J146="",K146="",L146="",M146="",N146="",O146=""),"",ROW()-6)</f>
        <v/>
      </c>
      <c r="B146" s="47" t="n"/>
      <c r="C146" s="2">
        <f>IF(B146="","",IF(MONTH(B146)=1,"janvier",IF(MONTH(B146)=2,"février",IF(MONTH(B146)=3,"mars",IF(MONTH(B146)=4,"avril",IF(MONTH(B146)=5,"mai",IF(MONTH(B146)=6,"juin",IF(MONTH(B146)=7,"juillet",IF(MONTH(B146)=8,"août",IF(MONTH(B146)=9,"septembre",IF(MONTH(B146)=10,"octobre",IF(MONTH(B146)=11,"novembre","décembre")))))))))))</f>
        <v/>
      </c>
      <c r="D146" s="29" t="n"/>
      <c r="E146" s="30" t="n"/>
      <c r="F146" s="30" t="n"/>
      <c r="G146" s="25">
        <f>IFERROR(IF(OR(E146="",F146=""),"",IF(F146&gt;=E146,F146-E146,"")),"")</f>
        <v/>
      </c>
      <c r="H146" s="29" t="n"/>
      <c r="I146" s="29" t="n"/>
      <c r="J146" s="29" t="n"/>
      <c r="K146" s="29" t="n"/>
      <c r="L146" s="29" t="n"/>
      <c r="M146" s="29" t="n"/>
      <c r="N146" s="29" t="n"/>
      <c r="O146" s="29" t="n"/>
      <c r="P146" s="45">
        <f>IF(O146="","",IFERROR(IF(OR(O146="Personnel",O146="Non remboursable"),0,'Paramètres'!$B$12),0))</f>
        <v/>
      </c>
      <c r="Q146" s="46">
        <f>IF(O146="","",IFERROR(IF(OR(O146="À rembourser",O146="Remboursé"),G146*P146,0),0))</f>
        <v/>
      </c>
      <c r="R146" s="2">
        <f>IF(AND(B146="",D146="",E146="",F146="",H146="",I146="",J146="",K146="",L146="",M146="",N146="",O146=""),"",IF(B146="","Date requise",IF(D146="","Conducteur requis",IF(OR(E146="",F146=""),"Odomètre requis",IF(F146&lt;E146,"Odomètre incohérent",IF(G146=0,"Kilométrage à vérifier",IF(AND(K146&lt;&gt;"Personnel",L146=""),"Motif requis",IF(O146="","Statut requis",IF(AND(K146="Personnel",OR(O146="À rembourser",O146="Remboursé")),"Personnel non remboursable","Conforme")))))))))</f>
        <v/>
      </c>
    </row>
    <row r="147">
      <c r="A147" s="21">
        <f>IF(AND(B147="",D147="",E147="",F147="",H147="",I147="",J147="",K147="",L147="",M147="",N147="",O147=""),"",ROW()-6)</f>
        <v/>
      </c>
      <c r="B147" s="44" t="n"/>
      <c r="C147" s="2">
        <f>IF(B147="","",IF(MONTH(B147)=1,"janvier",IF(MONTH(B147)=2,"février",IF(MONTH(B147)=3,"mars",IF(MONTH(B147)=4,"avril",IF(MONTH(B147)=5,"mai",IF(MONTH(B147)=6,"juin",IF(MONTH(B147)=7,"juillet",IF(MONTH(B147)=8,"août",IF(MONTH(B147)=9,"septembre",IF(MONTH(B147)=10,"octobre",IF(MONTH(B147)=11,"novembre","décembre")))))))))))</f>
        <v/>
      </c>
      <c r="D147" s="23" t="n"/>
      <c r="E147" s="24" t="n"/>
      <c r="F147" s="24" t="n"/>
      <c r="G147" s="25">
        <f>IFERROR(IF(OR(E147="",F147=""),"",IF(F147&gt;=E147,F147-E147,"")),"")</f>
        <v/>
      </c>
      <c r="H147" s="23" t="n"/>
      <c r="I147" s="23" t="n"/>
      <c r="J147" s="23" t="n"/>
      <c r="K147" s="23" t="n"/>
      <c r="L147" s="23" t="n"/>
      <c r="M147" s="23" t="n"/>
      <c r="N147" s="23" t="n"/>
      <c r="O147" s="23" t="n"/>
      <c r="P147" s="45">
        <f>IF(O147="","",IFERROR(IF(OR(O147="Personnel",O147="Non remboursable"),0,'Paramètres'!$B$12),0))</f>
        <v/>
      </c>
      <c r="Q147" s="46">
        <f>IF(O147="","",IFERROR(IF(OR(O147="À rembourser",O147="Remboursé"),G147*P147,0),0))</f>
        <v/>
      </c>
      <c r="R147" s="2">
        <f>IF(AND(B147="",D147="",E147="",F147="",H147="",I147="",J147="",K147="",L147="",M147="",N147="",O147=""),"",IF(B147="","Date requise",IF(D147="","Conducteur requis",IF(OR(E147="",F147=""),"Odomètre requis",IF(F147&lt;E147,"Odomètre incohérent",IF(G147=0,"Kilométrage à vérifier",IF(AND(K147&lt;&gt;"Personnel",L147=""),"Motif requis",IF(O147="","Statut requis",IF(AND(K147="Personnel",OR(O147="À rembourser",O147="Remboursé")),"Personnel non remboursable","Conforme")))))))))</f>
        <v/>
      </c>
    </row>
    <row r="148">
      <c r="A148" s="21">
        <f>IF(AND(B148="",D148="",E148="",F148="",H148="",I148="",J148="",K148="",L148="",M148="",N148="",O148=""),"",ROW()-6)</f>
        <v/>
      </c>
      <c r="B148" s="47" t="n"/>
      <c r="C148" s="2">
        <f>IF(B148="","",IF(MONTH(B148)=1,"janvier",IF(MONTH(B148)=2,"février",IF(MONTH(B148)=3,"mars",IF(MONTH(B148)=4,"avril",IF(MONTH(B148)=5,"mai",IF(MONTH(B148)=6,"juin",IF(MONTH(B148)=7,"juillet",IF(MONTH(B148)=8,"août",IF(MONTH(B148)=9,"septembre",IF(MONTH(B148)=10,"octobre",IF(MONTH(B148)=11,"novembre","décembre")))))))))))</f>
        <v/>
      </c>
      <c r="D148" s="29" t="n"/>
      <c r="E148" s="30" t="n"/>
      <c r="F148" s="30" t="n"/>
      <c r="G148" s="25">
        <f>IFERROR(IF(OR(E148="",F148=""),"",IF(F148&gt;=E148,F148-E148,"")),"")</f>
        <v/>
      </c>
      <c r="H148" s="29" t="n"/>
      <c r="I148" s="29" t="n"/>
      <c r="J148" s="29" t="n"/>
      <c r="K148" s="29" t="n"/>
      <c r="L148" s="29" t="n"/>
      <c r="M148" s="29" t="n"/>
      <c r="N148" s="29" t="n"/>
      <c r="O148" s="29" t="n"/>
      <c r="P148" s="45">
        <f>IF(O148="","",IFERROR(IF(OR(O148="Personnel",O148="Non remboursable"),0,'Paramètres'!$B$12),0))</f>
        <v/>
      </c>
      <c r="Q148" s="46">
        <f>IF(O148="","",IFERROR(IF(OR(O148="À rembourser",O148="Remboursé"),G148*P148,0),0))</f>
        <v/>
      </c>
      <c r="R148" s="2">
        <f>IF(AND(B148="",D148="",E148="",F148="",H148="",I148="",J148="",K148="",L148="",M148="",N148="",O148=""),"",IF(B148="","Date requise",IF(D148="","Conducteur requis",IF(OR(E148="",F148=""),"Odomètre requis",IF(F148&lt;E148,"Odomètre incohérent",IF(G148=0,"Kilométrage à vérifier",IF(AND(K148&lt;&gt;"Personnel",L148=""),"Motif requis",IF(O148="","Statut requis",IF(AND(K148="Personnel",OR(O148="À rembourser",O148="Remboursé")),"Personnel non remboursable","Conforme")))))))))</f>
        <v/>
      </c>
    </row>
    <row r="149">
      <c r="A149" s="21">
        <f>IF(AND(B149="",D149="",E149="",F149="",H149="",I149="",J149="",K149="",L149="",M149="",N149="",O149=""),"",ROW()-6)</f>
        <v/>
      </c>
      <c r="B149" s="44" t="n"/>
      <c r="C149" s="2">
        <f>IF(B149="","",IF(MONTH(B149)=1,"janvier",IF(MONTH(B149)=2,"février",IF(MONTH(B149)=3,"mars",IF(MONTH(B149)=4,"avril",IF(MONTH(B149)=5,"mai",IF(MONTH(B149)=6,"juin",IF(MONTH(B149)=7,"juillet",IF(MONTH(B149)=8,"août",IF(MONTH(B149)=9,"septembre",IF(MONTH(B149)=10,"octobre",IF(MONTH(B149)=11,"novembre","décembre")))))))))))</f>
        <v/>
      </c>
      <c r="D149" s="23" t="n"/>
      <c r="E149" s="24" t="n"/>
      <c r="F149" s="24" t="n"/>
      <c r="G149" s="25">
        <f>IFERROR(IF(OR(E149="",F149=""),"",IF(F149&gt;=E149,F149-E149,"")),"")</f>
        <v/>
      </c>
      <c r="H149" s="23" t="n"/>
      <c r="I149" s="23" t="n"/>
      <c r="J149" s="23" t="n"/>
      <c r="K149" s="23" t="n"/>
      <c r="L149" s="23" t="n"/>
      <c r="M149" s="23" t="n"/>
      <c r="N149" s="23" t="n"/>
      <c r="O149" s="23" t="n"/>
      <c r="P149" s="45">
        <f>IF(O149="","",IFERROR(IF(OR(O149="Personnel",O149="Non remboursable"),0,'Paramètres'!$B$12),0))</f>
        <v/>
      </c>
      <c r="Q149" s="46">
        <f>IF(O149="","",IFERROR(IF(OR(O149="À rembourser",O149="Remboursé"),G149*P149,0),0))</f>
        <v/>
      </c>
      <c r="R149" s="2">
        <f>IF(AND(B149="",D149="",E149="",F149="",H149="",I149="",J149="",K149="",L149="",M149="",N149="",O149=""),"",IF(B149="","Date requise",IF(D149="","Conducteur requis",IF(OR(E149="",F149=""),"Odomètre requis",IF(F149&lt;E149,"Odomètre incohérent",IF(G149=0,"Kilométrage à vérifier",IF(AND(K149&lt;&gt;"Personnel",L149=""),"Motif requis",IF(O149="","Statut requis",IF(AND(K149="Personnel",OR(O149="À rembourser",O149="Remboursé")),"Personnel non remboursable","Conforme")))))))))</f>
        <v/>
      </c>
    </row>
    <row r="150">
      <c r="A150" s="21">
        <f>IF(AND(B150="",D150="",E150="",F150="",H150="",I150="",J150="",K150="",L150="",M150="",N150="",O150=""),"",ROW()-6)</f>
        <v/>
      </c>
      <c r="B150" s="47" t="n"/>
      <c r="C150" s="2">
        <f>IF(B150="","",IF(MONTH(B150)=1,"janvier",IF(MONTH(B150)=2,"février",IF(MONTH(B150)=3,"mars",IF(MONTH(B150)=4,"avril",IF(MONTH(B150)=5,"mai",IF(MONTH(B150)=6,"juin",IF(MONTH(B150)=7,"juillet",IF(MONTH(B150)=8,"août",IF(MONTH(B150)=9,"septembre",IF(MONTH(B150)=10,"octobre",IF(MONTH(B150)=11,"novembre","décembre")))))))))))</f>
        <v/>
      </c>
      <c r="D150" s="29" t="n"/>
      <c r="E150" s="30" t="n"/>
      <c r="F150" s="30" t="n"/>
      <c r="G150" s="25">
        <f>IFERROR(IF(OR(E150="",F150=""),"",IF(F150&gt;=E150,F150-E150,"")),"")</f>
        <v/>
      </c>
      <c r="H150" s="29" t="n"/>
      <c r="I150" s="29" t="n"/>
      <c r="J150" s="29" t="n"/>
      <c r="K150" s="29" t="n"/>
      <c r="L150" s="29" t="n"/>
      <c r="M150" s="29" t="n"/>
      <c r="N150" s="29" t="n"/>
      <c r="O150" s="29" t="n"/>
      <c r="P150" s="45">
        <f>IF(O150="","",IFERROR(IF(OR(O150="Personnel",O150="Non remboursable"),0,'Paramètres'!$B$12),0))</f>
        <v/>
      </c>
      <c r="Q150" s="46">
        <f>IF(O150="","",IFERROR(IF(OR(O150="À rembourser",O150="Remboursé"),G150*P150,0),0))</f>
        <v/>
      </c>
      <c r="R150" s="2">
        <f>IF(AND(B150="",D150="",E150="",F150="",H150="",I150="",J150="",K150="",L150="",M150="",N150="",O150=""),"",IF(B150="","Date requise",IF(D150="","Conducteur requis",IF(OR(E150="",F150=""),"Odomètre requis",IF(F150&lt;E150,"Odomètre incohérent",IF(G150=0,"Kilométrage à vérifier",IF(AND(K150&lt;&gt;"Personnel",L150=""),"Motif requis",IF(O150="","Statut requis",IF(AND(K150="Personnel",OR(O150="À rembourser",O150="Remboursé")),"Personnel non remboursable","Conforme")))))))))</f>
        <v/>
      </c>
    </row>
    <row r="151">
      <c r="A151" s="21">
        <f>IF(AND(B151="",D151="",E151="",F151="",H151="",I151="",J151="",K151="",L151="",M151="",N151="",O151=""),"",ROW()-6)</f>
        <v/>
      </c>
      <c r="B151" s="44" t="n"/>
      <c r="C151" s="2">
        <f>IF(B151="","",IF(MONTH(B151)=1,"janvier",IF(MONTH(B151)=2,"février",IF(MONTH(B151)=3,"mars",IF(MONTH(B151)=4,"avril",IF(MONTH(B151)=5,"mai",IF(MONTH(B151)=6,"juin",IF(MONTH(B151)=7,"juillet",IF(MONTH(B151)=8,"août",IF(MONTH(B151)=9,"septembre",IF(MONTH(B151)=10,"octobre",IF(MONTH(B151)=11,"novembre","décembre")))))))))))</f>
        <v/>
      </c>
      <c r="D151" s="23" t="n"/>
      <c r="E151" s="24" t="n"/>
      <c r="F151" s="24" t="n"/>
      <c r="G151" s="25">
        <f>IFERROR(IF(OR(E151="",F151=""),"",IF(F151&gt;=E151,F151-E151,"")),"")</f>
        <v/>
      </c>
      <c r="H151" s="23" t="n"/>
      <c r="I151" s="23" t="n"/>
      <c r="J151" s="23" t="n"/>
      <c r="K151" s="23" t="n"/>
      <c r="L151" s="23" t="n"/>
      <c r="M151" s="23" t="n"/>
      <c r="N151" s="23" t="n"/>
      <c r="O151" s="23" t="n"/>
      <c r="P151" s="45">
        <f>IF(O151="","",IFERROR(IF(OR(O151="Personnel",O151="Non remboursable"),0,'Paramètres'!$B$12),0))</f>
        <v/>
      </c>
      <c r="Q151" s="46">
        <f>IF(O151="","",IFERROR(IF(OR(O151="À rembourser",O151="Remboursé"),G151*P151,0),0))</f>
        <v/>
      </c>
      <c r="R151" s="2">
        <f>IF(AND(B151="",D151="",E151="",F151="",H151="",I151="",J151="",K151="",L151="",M151="",N151="",O151=""),"",IF(B151="","Date requise",IF(D151="","Conducteur requis",IF(OR(E151="",F151=""),"Odomètre requis",IF(F151&lt;E151,"Odomètre incohérent",IF(G151=0,"Kilométrage à vérifier",IF(AND(K151&lt;&gt;"Personnel",L151=""),"Motif requis",IF(O151="","Statut requis",IF(AND(K151="Personnel",OR(O151="À rembourser",O151="Remboursé")),"Personnel non remboursable","Conforme")))))))))</f>
        <v/>
      </c>
    </row>
    <row r="152">
      <c r="A152" s="21">
        <f>IF(AND(B152="",D152="",E152="",F152="",H152="",I152="",J152="",K152="",L152="",M152="",N152="",O152=""),"",ROW()-6)</f>
        <v/>
      </c>
      <c r="B152" s="47" t="n"/>
      <c r="C152" s="2">
        <f>IF(B152="","",IF(MONTH(B152)=1,"janvier",IF(MONTH(B152)=2,"février",IF(MONTH(B152)=3,"mars",IF(MONTH(B152)=4,"avril",IF(MONTH(B152)=5,"mai",IF(MONTH(B152)=6,"juin",IF(MONTH(B152)=7,"juillet",IF(MONTH(B152)=8,"août",IF(MONTH(B152)=9,"septembre",IF(MONTH(B152)=10,"octobre",IF(MONTH(B152)=11,"novembre","décembre")))))))))))</f>
        <v/>
      </c>
      <c r="D152" s="29" t="n"/>
      <c r="E152" s="30" t="n"/>
      <c r="F152" s="30" t="n"/>
      <c r="G152" s="25">
        <f>IFERROR(IF(OR(E152="",F152=""),"",IF(F152&gt;=E152,F152-E152,"")),"")</f>
        <v/>
      </c>
      <c r="H152" s="29" t="n"/>
      <c r="I152" s="29" t="n"/>
      <c r="J152" s="29" t="n"/>
      <c r="K152" s="29" t="n"/>
      <c r="L152" s="29" t="n"/>
      <c r="M152" s="29" t="n"/>
      <c r="N152" s="29" t="n"/>
      <c r="O152" s="29" t="n"/>
      <c r="P152" s="45">
        <f>IF(O152="","",IFERROR(IF(OR(O152="Personnel",O152="Non remboursable"),0,'Paramètres'!$B$12),0))</f>
        <v/>
      </c>
      <c r="Q152" s="46">
        <f>IF(O152="","",IFERROR(IF(OR(O152="À rembourser",O152="Remboursé"),G152*P152,0),0))</f>
        <v/>
      </c>
      <c r="R152" s="2">
        <f>IF(AND(B152="",D152="",E152="",F152="",H152="",I152="",J152="",K152="",L152="",M152="",N152="",O152=""),"",IF(B152="","Date requise",IF(D152="","Conducteur requis",IF(OR(E152="",F152=""),"Odomètre requis",IF(F152&lt;E152,"Odomètre incohérent",IF(G152=0,"Kilométrage à vérifier",IF(AND(K152&lt;&gt;"Personnel",L152=""),"Motif requis",IF(O152="","Statut requis",IF(AND(K152="Personnel",OR(O152="À rembourser",O152="Remboursé")),"Personnel non remboursable","Conforme")))))))))</f>
        <v/>
      </c>
    </row>
    <row r="153">
      <c r="A153" s="21">
        <f>IF(AND(B153="",D153="",E153="",F153="",H153="",I153="",J153="",K153="",L153="",M153="",N153="",O153=""),"",ROW()-6)</f>
        <v/>
      </c>
      <c r="B153" s="44" t="n"/>
      <c r="C153" s="2">
        <f>IF(B153="","",IF(MONTH(B153)=1,"janvier",IF(MONTH(B153)=2,"février",IF(MONTH(B153)=3,"mars",IF(MONTH(B153)=4,"avril",IF(MONTH(B153)=5,"mai",IF(MONTH(B153)=6,"juin",IF(MONTH(B153)=7,"juillet",IF(MONTH(B153)=8,"août",IF(MONTH(B153)=9,"septembre",IF(MONTH(B153)=10,"octobre",IF(MONTH(B153)=11,"novembre","décembre")))))))))))</f>
        <v/>
      </c>
      <c r="D153" s="23" t="n"/>
      <c r="E153" s="24" t="n"/>
      <c r="F153" s="24" t="n"/>
      <c r="G153" s="25">
        <f>IFERROR(IF(OR(E153="",F153=""),"",IF(F153&gt;=E153,F153-E153,"")),"")</f>
        <v/>
      </c>
      <c r="H153" s="23" t="n"/>
      <c r="I153" s="23" t="n"/>
      <c r="J153" s="23" t="n"/>
      <c r="K153" s="23" t="n"/>
      <c r="L153" s="23" t="n"/>
      <c r="M153" s="23" t="n"/>
      <c r="N153" s="23" t="n"/>
      <c r="O153" s="23" t="n"/>
      <c r="P153" s="45">
        <f>IF(O153="","",IFERROR(IF(OR(O153="Personnel",O153="Non remboursable"),0,'Paramètres'!$B$12),0))</f>
        <v/>
      </c>
      <c r="Q153" s="46">
        <f>IF(O153="","",IFERROR(IF(OR(O153="À rembourser",O153="Remboursé"),G153*P153,0),0))</f>
        <v/>
      </c>
      <c r="R153" s="2">
        <f>IF(AND(B153="",D153="",E153="",F153="",H153="",I153="",J153="",K153="",L153="",M153="",N153="",O153=""),"",IF(B153="","Date requise",IF(D153="","Conducteur requis",IF(OR(E153="",F153=""),"Odomètre requis",IF(F153&lt;E153,"Odomètre incohérent",IF(G153=0,"Kilométrage à vérifier",IF(AND(K153&lt;&gt;"Personnel",L153=""),"Motif requis",IF(O153="","Statut requis",IF(AND(K153="Personnel",OR(O153="À rembourser",O153="Remboursé")),"Personnel non remboursable","Conforme")))))))))</f>
        <v/>
      </c>
    </row>
    <row r="154">
      <c r="A154" s="21">
        <f>IF(AND(B154="",D154="",E154="",F154="",H154="",I154="",J154="",K154="",L154="",M154="",N154="",O154=""),"",ROW()-6)</f>
        <v/>
      </c>
      <c r="B154" s="47" t="n"/>
      <c r="C154" s="2">
        <f>IF(B154="","",IF(MONTH(B154)=1,"janvier",IF(MONTH(B154)=2,"février",IF(MONTH(B154)=3,"mars",IF(MONTH(B154)=4,"avril",IF(MONTH(B154)=5,"mai",IF(MONTH(B154)=6,"juin",IF(MONTH(B154)=7,"juillet",IF(MONTH(B154)=8,"août",IF(MONTH(B154)=9,"septembre",IF(MONTH(B154)=10,"octobre",IF(MONTH(B154)=11,"novembre","décembre")))))))))))</f>
        <v/>
      </c>
      <c r="D154" s="29" t="n"/>
      <c r="E154" s="30" t="n"/>
      <c r="F154" s="30" t="n"/>
      <c r="G154" s="25">
        <f>IFERROR(IF(OR(E154="",F154=""),"",IF(F154&gt;=E154,F154-E154,"")),"")</f>
        <v/>
      </c>
      <c r="H154" s="29" t="n"/>
      <c r="I154" s="29" t="n"/>
      <c r="J154" s="29" t="n"/>
      <c r="K154" s="29" t="n"/>
      <c r="L154" s="29" t="n"/>
      <c r="M154" s="29" t="n"/>
      <c r="N154" s="29" t="n"/>
      <c r="O154" s="29" t="n"/>
      <c r="P154" s="45">
        <f>IF(O154="","",IFERROR(IF(OR(O154="Personnel",O154="Non remboursable"),0,'Paramètres'!$B$12),0))</f>
        <v/>
      </c>
      <c r="Q154" s="46">
        <f>IF(O154="","",IFERROR(IF(OR(O154="À rembourser",O154="Remboursé"),G154*P154,0),0))</f>
        <v/>
      </c>
      <c r="R154" s="2">
        <f>IF(AND(B154="",D154="",E154="",F154="",H154="",I154="",J154="",K154="",L154="",M154="",N154="",O154=""),"",IF(B154="","Date requise",IF(D154="","Conducteur requis",IF(OR(E154="",F154=""),"Odomètre requis",IF(F154&lt;E154,"Odomètre incohérent",IF(G154=0,"Kilométrage à vérifier",IF(AND(K154&lt;&gt;"Personnel",L154=""),"Motif requis",IF(O154="","Statut requis",IF(AND(K154="Personnel",OR(O154="À rembourser",O154="Remboursé")),"Personnel non remboursable","Conforme")))))))))</f>
        <v/>
      </c>
    </row>
    <row r="155">
      <c r="A155" s="21">
        <f>IF(AND(B155="",D155="",E155="",F155="",H155="",I155="",J155="",K155="",L155="",M155="",N155="",O155=""),"",ROW()-6)</f>
        <v/>
      </c>
      <c r="B155" s="44" t="n"/>
      <c r="C155" s="2">
        <f>IF(B155="","",IF(MONTH(B155)=1,"janvier",IF(MONTH(B155)=2,"février",IF(MONTH(B155)=3,"mars",IF(MONTH(B155)=4,"avril",IF(MONTH(B155)=5,"mai",IF(MONTH(B155)=6,"juin",IF(MONTH(B155)=7,"juillet",IF(MONTH(B155)=8,"août",IF(MONTH(B155)=9,"septembre",IF(MONTH(B155)=10,"octobre",IF(MONTH(B155)=11,"novembre","décembre")))))))))))</f>
        <v/>
      </c>
      <c r="D155" s="23" t="n"/>
      <c r="E155" s="24" t="n"/>
      <c r="F155" s="24" t="n"/>
      <c r="G155" s="25">
        <f>IFERROR(IF(OR(E155="",F155=""),"",IF(F155&gt;=E155,F155-E155,"")),"")</f>
        <v/>
      </c>
      <c r="H155" s="23" t="n"/>
      <c r="I155" s="23" t="n"/>
      <c r="J155" s="23" t="n"/>
      <c r="K155" s="23" t="n"/>
      <c r="L155" s="23" t="n"/>
      <c r="M155" s="23" t="n"/>
      <c r="N155" s="23" t="n"/>
      <c r="O155" s="23" t="n"/>
      <c r="P155" s="45">
        <f>IF(O155="","",IFERROR(IF(OR(O155="Personnel",O155="Non remboursable"),0,'Paramètres'!$B$12),0))</f>
        <v/>
      </c>
      <c r="Q155" s="46">
        <f>IF(O155="","",IFERROR(IF(OR(O155="À rembourser",O155="Remboursé"),G155*P155,0),0))</f>
        <v/>
      </c>
      <c r="R155" s="2">
        <f>IF(AND(B155="",D155="",E155="",F155="",H155="",I155="",J155="",K155="",L155="",M155="",N155="",O155=""),"",IF(B155="","Date requise",IF(D155="","Conducteur requis",IF(OR(E155="",F155=""),"Odomètre requis",IF(F155&lt;E155,"Odomètre incohérent",IF(G155=0,"Kilométrage à vérifier",IF(AND(K155&lt;&gt;"Personnel",L155=""),"Motif requis",IF(O155="","Statut requis",IF(AND(K155="Personnel",OR(O155="À rembourser",O155="Remboursé")),"Personnel non remboursable","Conforme")))))))))</f>
        <v/>
      </c>
    </row>
    <row r="156">
      <c r="A156" s="21">
        <f>IF(AND(B156="",D156="",E156="",F156="",H156="",I156="",J156="",K156="",L156="",M156="",N156="",O156=""),"",ROW()-6)</f>
        <v/>
      </c>
      <c r="B156" s="47" t="n"/>
      <c r="C156" s="2">
        <f>IF(B156="","",IF(MONTH(B156)=1,"janvier",IF(MONTH(B156)=2,"février",IF(MONTH(B156)=3,"mars",IF(MONTH(B156)=4,"avril",IF(MONTH(B156)=5,"mai",IF(MONTH(B156)=6,"juin",IF(MONTH(B156)=7,"juillet",IF(MONTH(B156)=8,"août",IF(MONTH(B156)=9,"septembre",IF(MONTH(B156)=10,"octobre",IF(MONTH(B156)=11,"novembre","décembre")))))))))))</f>
        <v/>
      </c>
      <c r="D156" s="29" t="n"/>
      <c r="E156" s="30" t="n"/>
      <c r="F156" s="30" t="n"/>
      <c r="G156" s="25">
        <f>IFERROR(IF(OR(E156="",F156=""),"",IF(F156&gt;=E156,F156-E156,"")),"")</f>
        <v/>
      </c>
      <c r="H156" s="29" t="n"/>
      <c r="I156" s="29" t="n"/>
      <c r="J156" s="29" t="n"/>
      <c r="K156" s="29" t="n"/>
      <c r="L156" s="29" t="n"/>
      <c r="M156" s="29" t="n"/>
      <c r="N156" s="29" t="n"/>
      <c r="O156" s="29" t="n"/>
      <c r="P156" s="45">
        <f>IF(O156="","",IFERROR(IF(OR(O156="Personnel",O156="Non remboursable"),0,'Paramètres'!$B$12),0))</f>
        <v/>
      </c>
      <c r="Q156" s="46">
        <f>IF(O156="","",IFERROR(IF(OR(O156="À rembourser",O156="Remboursé"),G156*P156,0),0))</f>
        <v/>
      </c>
      <c r="R156" s="2">
        <f>IF(AND(B156="",D156="",E156="",F156="",H156="",I156="",J156="",K156="",L156="",M156="",N156="",O156=""),"",IF(B156="","Date requise",IF(D156="","Conducteur requis",IF(OR(E156="",F156=""),"Odomètre requis",IF(F156&lt;E156,"Odomètre incohérent",IF(G156=0,"Kilométrage à vérifier",IF(AND(K156&lt;&gt;"Personnel",L156=""),"Motif requis",IF(O156="","Statut requis",IF(AND(K156="Personnel",OR(O156="À rembourser",O156="Remboursé")),"Personnel non remboursable","Conforme")))))))))</f>
        <v/>
      </c>
    </row>
    <row r="157">
      <c r="A157" s="21">
        <f>IF(AND(B157="",D157="",E157="",F157="",H157="",I157="",J157="",K157="",L157="",M157="",N157="",O157=""),"",ROW()-6)</f>
        <v/>
      </c>
      <c r="B157" s="44" t="n"/>
      <c r="C157" s="2">
        <f>IF(B157="","",IF(MONTH(B157)=1,"janvier",IF(MONTH(B157)=2,"février",IF(MONTH(B157)=3,"mars",IF(MONTH(B157)=4,"avril",IF(MONTH(B157)=5,"mai",IF(MONTH(B157)=6,"juin",IF(MONTH(B157)=7,"juillet",IF(MONTH(B157)=8,"août",IF(MONTH(B157)=9,"septembre",IF(MONTH(B157)=10,"octobre",IF(MONTH(B157)=11,"novembre","décembre")))))))))))</f>
        <v/>
      </c>
      <c r="D157" s="23" t="n"/>
      <c r="E157" s="24" t="n"/>
      <c r="F157" s="24" t="n"/>
      <c r="G157" s="25">
        <f>IFERROR(IF(OR(E157="",F157=""),"",IF(F157&gt;=E157,F157-E157,"")),"")</f>
        <v/>
      </c>
      <c r="H157" s="23" t="n"/>
      <c r="I157" s="23" t="n"/>
      <c r="J157" s="23" t="n"/>
      <c r="K157" s="23" t="n"/>
      <c r="L157" s="23" t="n"/>
      <c r="M157" s="23" t="n"/>
      <c r="N157" s="23" t="n"/>
      <c r="O157" s="23" t="n"/>
      <c r="P157" s="45">
        <f>IF(O157="","",IFERROR(IF(OR(O157="Personnel",O157="Non remboursable"),0,'Paramètres'!$B$12),0))</f>
        <v/>
      </c>
      <c r="Q157" s="46">
        <f>IF(O157="","",IFERROR(IF(OR(O157="À rembourser",O157="Remboursé"),G157*P157,0),0))</f>
        <v/>
      </c>
      <c r="R157" s="2">
        <f>IF(AND(B157="",D157="",E157="",F157="",H157="",I157="",J157="",K157="",L157="",M157="",N157="",O157=""),"",IF(B157="","Date requise",IF(D157="","Conducteur requis",IF(OR(E157="",F157=""),"Odomètre requis",IF(F157&lt;E157,"Odomètre incohérent",IF(G157=0,"Kilométrage à vérifier",IF(AND(K157&lt;&gt;"Personnel",L157=""),"Motif requis",IF(O157="","Statut requis",IF(AND(K157="Personnel",OR(O157="À rembourser",O157="Remboursé")),"Personnel non remboursable","Conforme")))))))))</f>
        <v/>
      </c>
    </row>
    <row r="158">
      <c r="A158" s="21">
        <f>IF(AND(B158="",D158="",E158="",F158="",H158="",I158="",J158="",K158="",L158="",M158="",N158="",O158=""),"",ROW()-6)</f>
        <v/>
      </c>
      <c r="B158" s="47" t="n"/>
      <c r="C158" s="2">
        <f>IF(B158="","",IF(MONTH(B158)=1,"janvier",IF(MONTH(B158)=2,"février",IF(MONTH(B158)=3,"mars",IF(MONTH(B158)=4,"avril",IF(MONTH(B158)=5,"mai",IF(MONTH(B158)=6,"juin",IF(MONTH(B158)=7,"juillet",IF(MONTH(B158)=8,"août",IF(MONTH(B158)=9,"septembre",IF(MONTH(B158)=10,"octobre",IF(MONTH(B158)=11,"novembre","décembre")))))))))))</f>
        <v/>
      </c>
      <c r="D158" s="29" t="n"/>
      <c r="E158" s="30" t="n"/>
      <c r="F158" s="30" t="n"/>
      <c r="G158" s="25">
        <f>IFERROR(IF(OR(E158="",F158=""),"",IF(F158&gt;=E158,F158-E158,"")),"")</f>
        <v/>
      </c>
      <c r="H158" s="29" t="n"/>
      <c r="I158" s="29" t="n"/>
      <c r="J158" s="29" t="n"/>
      <c r="K158" s="29" t="n"/>
      <c r="L158" s="29" t="n"/>
      <c r="M158" s="29" t="n"/>
      <c r="N158" s="29" t="n"/>
      <c r="O158" s="29" t="n"/>
      <c r="P158" s="45">
        <f>IF(O158="","",IFERROR(IF(OR(O158="Personnel",O158="Non remboursable"),0,'Paramètres'!$B$12),0))</f>
        <v/>
      </c>
      <c r="Q158" s="46">
        <f>IF(O158="","",IFERROR(IF(OR(O158="À rembourser",O158="Remboursé"),G158*P158,0),0))</f>
        <v/>
      </c>
      <c r="R158" s="2">
        <f>IF(AND(B158="",D158="",E158="",F158="",H158="",I158="",J158="",K158="",L158="",M158="",N158="",O158=""),"",IF(B158="","Date requise",IF(D158="","Conducteur requis",IF(OR(E158="",F158=""),"Odomètre requis",IF(F158&lt;E158,"Odomètre incohérent",IF(G158=0,"Kilométrage à vérifier",IF(AND(K158&lt;&gt;"Personnel",L158=""),"Motif requis",IF(O158="","Statut requis",IF(AND(K158="Personnel",OR(O158="À rembourser",O158="Remboursé")),"Personnel non remboursable","Conforme")))))))))</f>
        <v/>
      </c>
    </row>
    <row r="159">
      <c r="A159" s="21">
        <f>IF(AND(B159="",D159="",E159="",F159="",H159="",I159="",J159="",K159="",L159="",M159="",N159="",O159=""),"",ROW()-6)</f>
        <v/>
      </c>
      <c r="B159" s="44" t="n"/>
      <c r="C159" s="2">
        <f>IF(B159="","",IF(MONTH(B159)=1,"janvier",IF(MONTH(B159)=2,"février",IF(MONTH(B159)=3,"mars",IF(MONTH(B159)=4,"avril",IF(MONTH(B159)=5,"mai",IF(MONTH(B159)=6,"juin",IF(MONTH(B159)=7,"juillet",IF(MONTH(B159)=8,"août",IF(MONTH(B159)=9,"septembre",IF(MONTH(B159)=10,"octobre",IF(MONTH(B159)=11,"novembre","décembre")))))))))))</f>
        <v/>
      </c>
      <c r="D159" s="23" t="n"/>
      <c r="E159" s="24" t="n"/>
      <c r="F159" s="24" t="n"/>
      <c r="G159" s="25">
        <f>IFERROR(IF(OR(E159="",F159=""),"",IF(F159&gt;=E159,F159-E159,"")),"")</f>
        <v/>
      </c>
      <c r="H159" s="23" t="n"/>
      <c r="I159" s="23" t="n"/>
      <c r="J159" s="23" t="n"/>
      <c r="K159" s="23" t="n"/>
      <c r="L159" s="23" t="n"/>
      <c r="M159" s="23" t="n"/>
      <c r="N159" s="23" t="n"/>
      <c r="O159" s="23" t="n"/>
      <c r="P159" s="45">
        <f>IF(O159="","",IFERROR(IF(OR(O159="Personnel",O159="Non remboursable"),0,'Paramètres'!$B$12),0))</f>
        <v/>
      </c>
      <c r="Q159" s="46">
        <f>IF(O159="","",IFERROR(IF(OR(O159="À rembourser",O159="Remboursé"),G159*P159,0),0))</f>
        <v/>
      </c>
      <c r="R159" s="2">
        <f>IF(AND(B159="",D159="",E159="",F159="",H159="",I159="",J159="",K159="",L159="",M159="",N159="",O159=""),"",IF(B159="","Date requise",IF(D159="","Conducteur requis",IF(OR(E159="",F159=""),"Odomètre requis",IF(F159&lt;E159,"Odomètre incohérent",IF(G159=0,"Kilométrage à vérifier",IF(AND(K159&lt;&gt;"Personnel",L159=""),"Motif requis",IF(O159="","Statut requis",IF(AND(K159="Personnel",OR(O159="À rembourser",O159="Remboursé")),"Personnel non remboursable","Conforme")))))))))</f>
        <v/>
      </c>
    </row>
    <row r="160">
      <c r="A160" s="21">
        <f>IF(AND(B160="",D160="",E160="",F160="",H160="",I160="",J160="",K160="",L160="",M160="",N160="",O160=""),"",ROW()-6)</f>
        <v/>
      </c>
      <c r="B160" s="47" t="n"/>
      <c r="C160" s="2">
        <f>IF(B160="","",IF(MONTH(B160)=1,"janvier",IF(MONTH(B160)=2,"février",IF(MONTH(B160)=3,"mars",IF(MONTH(B160)=4,"avril",IF(MONTH(B160)=5,"mai",IF(MONTH(B160)=6,"juin",IF(MONTH(B160)=7,"juillet",IF(MONTH(B160)=8,"août",IF(MONTH(B160)=9,"septembre",IF(MONTH(B160)=10,"octobre",IF(MONTH(B160)=11,"novembre","décembre")))))))))))</f>
        <v/>
      </c>
      <c r="D160" s="29" t="n"/>
      <c r="E160" s="30" t="n"/>
      <c r="F160" s="30" t="n"/>
      <c r="G160" s="25">
        <f>IFERROR(IF(OR(E160="",F160=""),"",IF(F160&gt;=E160,F160-E160,"")),"")</f>
        <v/>
      </c>
      <c r="H160" s="29" t="n"/>
      <c r="I160" s="29" t="n"/>
      <c r="J160" s="29" t="n"/>
      <c r="K160" s="29" t="n"/>
      <c r="L160" s="29" t="n"/>
      <c r="M160" s="29" t="n"/>
      <c r="N160" s="29" t="n"/>
      <c r="O160" s="29" t="n"/>
      <c r="P160" s="45">
        <f>IF(O160="","",IFERROR(IF(OR(O160="Personnel",O160="Non remboursable"),0,'Paramètres'!$B$12),0))</f>
        <v/>
      </c>
      <c r="Q160" s="46">
        <f>IF(O160="","",IFERROR(IF(OR(O160="À rembourser",O160="Remboursé"),G160*P160,0),0))</f>
        <v/>
      </c>
      <c r="R160" s="2">
        <f>IF(AND(B160="",D160="",E160="",F160="",H160="",I160="",J160="",K160="",L160="",M160="",N160="",O160=""),"",IF(B160="","Date requise",IF(D160="","Conducteur requis",IF(OR(E160="",F160=""),"Odomètre requis",IF(F160&lt;E160,"Odomètre incohérent",IF(G160=0,"Kilométrage à vérifier",IF(AND(K160&lt;&gt;"Personnel",L160=""),"Motif requis",IF(O160="","Statut requis",IF(AND(K160="Personnel",OR(O160="À rembourser",O160="Remboursé")),"Personnel non remboursable","Conforme")))))))))</f>
        <v/>
      </c>
    </row>
    <row r="161">
      <c r="A161" s="21">
        <f>IF(AND(B161="",D161="",E161="",F161="",H161="",I161="",J161="",K161="",L161="",M161="",N161="",O161=""),"",ROW()-6)</f>
        <v/>
      </c>
      <c r="B161" s="44" t="n"/>
      <c r="C161" s="2">
        <f>IF(B161="","",IF(MONTH(B161)=1,"janvier",IF(MONTH(B161)=2,"février",IF(MONTH(B161)=3,"mars",IF(MONTH(B161)=4,"avril",IF(MONTH(B161)=5,"mai",IF(MONTH(B161)=6,"juin",IF(MONTH(B161)=7,"juillet",IF(MONTH(B161)=8,"août",IF(MONTH(B161)=9,"septembre",IF(MONTH(B161)=10,"octobre",IF(MONTH(B161)=11,"novembre","décembre")))))))))))</f>
        <v/>
      </c>
      <c r="D161" s="23" t="n"/>
      <c r="E161" s="24" t="n"/>
      <c r="F161" s="24" t="n"/>
      <c r="G161" s="25">
        <f>IFERROR(IF(OR(E161="",F161=""),"",IF(F161&gt;=E161,F161-E161,"")),"")</f>
        <v/>
      </c>
      <c r="H161" s="23" t="n"/>
      <c r="I161" s="23" t="n"/>
      <c r="J161" s="23" t="n"/>
      <c r="K161" s="23" t="n"/>
      <c r="L161" s="23" t="n"/>
      <c r="M161" s="23" t="n"/>
      <c r="N161" s="23" t="n"/>
      <c r="O161" s="23" t="n"/>
      <c r="P161" s="45">
        <f>IF(O161="","",IFERROR(IF(OR(O161="Personnel",O161="Non remboursable"),0,'Paramètres'!$B$12),0))</f>
        <v/>
      </c>
      <c r="Q161" s="46">
        <f>IF(O161="","",IFERROR(IF(OR(O161="À rembourser",O161="Remboursé"),G161*P161,0),0))</f>
        <v/>
      </c>
      <c r="R161" s="2">
        <f>IF(AND(B161="",D161="",E161="",F161="",H161="",I161="",J161="",K161="",L161="",M161="",N161="",O161=""),"",IF(B161="","Date requise",IF(D161="","Conducteur requis",IF(OR(E161="",F161=""),"Odomètre requis",IF(F161&lt;E161,"Odomètre incohérent",IF(G161=0,"Kilométrage à vérifier",IF(AND(K161&lt;&gt;"Personnel",L161=""),"Motif requis",IF(O161="","Statut requis",IF(AND(K161="Personnel",OR(O161="À rembourser",O161="Remboursé")),"Personnel non remboursable","Conforme")))))))))</f>
        <v/>
      </c>
    </row>
    <row r="162">
      <c r="A162" s="21">
        <f>IF(AND(B162="",D162="",E162="",F162="",H162="",I162="",J162="",K162="",L162="",M162="",N162="",O162=""),"",ROW()-6)</f>
        <v/>
      </c>
      <c r="B162" s="47" t="n"/>
      <c r="C162" s="2">
        <f>IF(B162="","",IF(MONTH(B162)=1,"janvier",IF(MONTH(B162)=2,"février",IF(MONTH(B162)=3,"mars",IF(MONTH(B162)=4,"avril",IF(MONTH(B162)=5,"mai",IF(MONTH(B162)=6,"juin",IF(MONTH(B162)=7,"juillet",IF(MONTH(B162)=8,"août",IF(MONTH(B162)=9,"septembre",IF(MONTH(B162)=10,"octobre",IF(MONTH(B162)=11,"novembre","décembre")))))))))))</f>
        <v/>
      </c>
      <c r="D162" s="29" t="n"/>
      <c r="E162" s="30" t="n"/>
      <c r="F162" s="30" t="n"/>
      <c r="G162" s="25">
        <f>IFERROR(IF(OR(E162="",F162=""),"",IF(F162&gt;=E162,F162-E162,"")),"")</f>
        <v/>
      </c>
      <c r="H162" s="29" t="n"/>
      <c r="I162" s="29" t="n"/>
      <c r="J162" s="29" t="n"/>
      <c r="K162" s="29" t="n"/>
      <c r="L162" s="29" t="n"/>
      <c r="M162" s="29" t="n"/>
      <c r="N162" s="29" t="n"/>
      <c r="O162" s="29" t="n"/>
      <c r="P162" s="45">
        <f>IF(O162="","",IFERROR(IF(OR(O162="Personnel",O162="Non remboursable"),0,'Paramètres'!$B$12),0))</f>
        <v/>
      </c>
      <c r="Q162" s="46">
        <f>IF(O162="","",IFERROR(IF(OR(O162="À rembourser",O162="Remboursé"),G162*P162,0),0))</f>
        <v/>
      </c>
      <c r="R162" s="2">
        <f>IF(AND(B162="",D162="",E162="",F162="",H162="",I162="",J162="",K162="",L162="",M162="",N162="",O162=""),"",IF(B162="","Date requise",IF(D162="","Conducteur requis",IF(OR(E162="",F162=""),"Odomètre requis",IF(F162&lt;E162,"Odomètre incohérent",IF(G162=0,"Kilométrage à vérifier",IF(AND(K162&lt;&gt;"Personnel",L162=""),"Motif requis",IF(O162="","Statut requis",IF(AND(K162="Personnel",OR(O162="À rembourser",O162="Remboursé")),"Personnel non remboursable","Conforme")))))))))</f>
        <v/>
      </c>
    </row>
    <row r="163">
      <c r="A163" s="21">
        <f>IF(AND(B163="",D163="",E163="",F163="",H163="",I163="",J163="",K163="",L163="",M163="",N163="",O163=""),"",ROW()-6)</f>
        <v/>
      </c>
      <c r="B163" s="44" t="n"/>
      <c r="C163" s="2">
        <f>IF(B163="","",IF(MONTH(B163)=1,"janvier",IF(MONTH(B163)=2,"février",IF(MONTH(B163)=3,"mars",IF(MONTH(B163)=4,"avril",IF(MONTH(B163)=5,"mai",IF(MONTH(B163)=6,"juin",IF(MONTH(B163)=7,"juillet",IF(MONTH(B163)=8,"août",IF(MONTH(B163)=9,"septembre",IF(MONTH(B163)=10,"octobre",IF(MONTH(B163)=11,"novembre","décembre")))))))))))</f>
        <v/>
      </c>
      <c r="D163" s="23" t="n"/>
      <c r="E163" s="24" t="n"/>
      <c r="F163" s="24" t="n"/>
      <c r="G163" s="25">
        <f>IFERROR(IF(OR(E163="",F163=""),"",IF(F163&gt;=E163,F163-E163,"")),"")</f>
        <v/>
      </c>
      <c r="H163" s="23" t="n"/>
      <c r="I163" s="23" t="n"/>
      <c r="J163" s="23" t="n"/>
      <c r="K163" s="23" t="n"/>
      <c r="L163" s="23" t="n"/>
      <c r="M163" s="23" t="n"/>
      <c r="N163" s="23" t="n"/>
      <c r="O163" s="23" t="n"/>
      <c r="P163" s="45">
        <f>IF(O163="","",IFERROR(IF(OR(O163="Personnel",O163="Non remboursable"),0,'Paramètres'!$B$12),0))</f>
        <v/>
      </c>
      <c r="Q163" s="46">
        <f>IF(O163="","",IFERROR(IF(OR(O163="À rembourser",O163="Remboursé"),G163*P163,0),0))</f>
        <v/>
      </c>
      <c r="R163" s="2">
        <f>IF(AND(B163="",D163="",E163="",F163="",H163="",I163="",J163="",K163="",L163="",M163="",N163="",O163=""),"",IF(B163="","Date requise",IF(D163="","Conducteur requis",IF(OR(E163="",F163=""),"Odomètre requis",IF(F163&lt;E163,"Odomètre incohérent",IF(G163=0,"Kilométrage à vérifier",IF(AND(K163&lt;&gt;"Personnel",L163=""),"Motif requis",IF(O163="","Statut requis",IF(AND(K163="Personnel",OR(O163="À rembourser",O163="Remboursé")),"Personnel non remboursable","Conforme")))))))))</f>
        <v/>
      </c>
    </row>
    <row r="164">
      <c r="A164" s="21">
        <f>IF(AND(B164="",D164="",E164="",F164="",H164="",I164="",J164="",K164="",L164="",M164="",N164="",O164=""),"",ROW()-6)</f>
        <v/>
      </c>
      <c r="B164" s="47" t="n"/>
      <c r="C164" s="2">
        <f>IF(B164="","",IF(MONTH(B164)=1,"janvier",IF(MONTH(B164)=2,"février",IF(MONTH(B164)=3,"mars",IF(MONTH(B164)=4,"avril",IF(MONTH(B164)=5,"mai",IF(MONTH(B164)=6,"juin",IF(MONTH(B164)=7,"juillet",IF(MONTH(B164)=8,"août",IF(MONTH(B164)=9,"septembre",IF(MONTH(B164)=10,"octobre",IF(MONTH(B164)=11,"novembre","décembre")))))))))))</f>
        <v/>
      </c>
      <c r="D164" s="29" t="n"/>
      <c r="E164" s="30" t="n"/>
      <c r="F164" s="30" t="n"/>
      <c r="G164" s="25">
        <f>IFERROR(IF(OR(E164="",F164=""),"",IF(F164&gt;=E164,F164-E164,"")),"")</f>
        <v/>
      </c>
      <c r="H164" s="29" t="n"/>
      <c r="I164" s="29" t="n"/>
      <c r="J164" s="29" t="n"/>
      <c r="K164" s="29" t="n"/>
      <c r="L164" s="29" t="n"/>
      <c r="M164" s="29" t="n"/>
      <c r="N164" s="29" t="n"/>
      <c r="O164" s="29" t="n"/>
      <c r="P164" s="45">
        <f>IF(O164="","",IFERROR(IF(OR(O164="Personnel",O164="Non remboursable"),0,'Paramètres'!$B$12),0))</f>
        <v/>
      </c>
      <c r="Q164" s="46">
        <f>IF(O164="","",IFERROR(IF(OR(O164="À rembourser",O164="Remboursé"),G164*P164,0),0))</f>
        <v/>
      </c>
      <c r="R164" s="2">
        <f>IF(AND(B164="",D164="",E164="",F164="",H164="",I164="",J164="",K164="",L164="",M164="",N164="",O164=""),"",IF(B164="","Date requise",IF(D164="","Conducteur requis",IF(OR(E164="",F164=""),"Odomètre requis",IF(F164&lt;E164,"Odomètre incohérent",IF(G164=0,"Kilométrage à vérifier",IF(AND(K164&lt;&gt;"Personnel",L164=""),"Motif requis",IF(O164="","Statut requis",IF(AND(K164="Personnel",OR(O164="À rembourser",O164="Remboursé")),"Personnel non remboursable","Conforme")))))))))</f>
        <v/>
      </c>
    </row>
    <row r="165">
      <c r="A165" s="21">
        <f>IF(AND(B165="",D165="",E165="",F165="",H165="",I165="",J165="",K165="",L165="",M165="",N165="",O165=""),"",ROW()-6)</f>
        <v/>
      </c>
      <c r="B165" s="44" t="n"/>
      <c r="C165" s="2">
        <f>IF(B165="","",IF(MONTH(B165)=1,"janvier",IF(MONTH(B165)=2,"février",IF(MONTH(B165)=3,"mars",IF(MONTH(B165)=4,"avril",IF(MONTH(B165)=5,"mai",IF(MONTH(B165)=6,"juin",IF(MONTH(B165)=7,"juillet",IF(MONTH(B165)=8,"août",IF(MONTH(B165)=9,"septembre",IF(MONTH(B165)=10,"octobre",IF(MONTH(B165)=11,"novembre","décembre")))))))))))</f>
        <v/>
      </c>
      <c r="D165" s="23" t="n"/>
      <c r="E165" s="24" t="n"/>
      <c r="F165" s="24" t="n"/>
      <c r="G165" s="25">
        <f>IFERROR(IF(OR(E165="",F165=""),"",IF(F165&gt;=E165,F165-E165,"")),"")</f>
        <v/>
      </c>
      <c r="H165" s="23" t="n"/>
      <c r="I165" s="23" t="n"/>
      <c r="J165" s="23" t="n"/>
      <c r="K165" s="23" t="n"/>
      <c r="L165" s="23" t="n"/>
      <c r="M165" s="23" t="n"/>
      <c r="N165" s="23" t="n"/>
      <c r="O165" s="23" t="n"/>
      <c r="P165" s="45">
        <f>IF(O165="","",IFERROR(IF(OR(O165="Personnel",O165="Non remboursable"),0,'Paramètres'!$B$12),0))</f>
        <v/>
      </c>
      <c r="Q165" s="46">
        <f>IF(O165="","",IFERROR(IF(OR(O165="À rembourser",O165="Remboursé"),G165*P165,0),0))</f>
        <v/>
      </c>
      <c r="R165" s="2">
        <f>IF(AND(B165="",D165="",E165="",F165="",H165="",I165="",J165="",K165="",L165="",M165="",N165="",O165=""),"",IF(B165="","Date requise",IF(D165="","Conducteur requis",IF(OR(E165="",F165=""),"Odomètre requis",IF(F165&lt;E165,"Odomètre incohérent",IF(G165=0,"Kilométrage à vérifier",IF(AND(K165&lt;&gt;"Personnel",L165=""),"Motif requis",IF(O165="","Statut requis",IF(AND(K165="Personnel",OR(O165="À rembourser",O165="Remboursé")),"Personnel non remboursable","Conforme")))))))))</f>
        <v/>
      </c>
    </row>
    <row r="166">
      <c r="A166" s="21">
        <f>IF(AND(B166="",D166="",E166="",F166="",H166="",I166="",J166="",K166="",L166="",M166="",N166="",O166=""),"",ROW()-6)</f>
        <v/>
      </c>
      <c r="B166" s="47" t="n"/>
      <c r="C166" s="2">
        <f>IF(B166="","",IF(MONTH(B166)=1,"janvier",IF(MONTH(B166)=2,"février",IF(MONTH(B166)=3,"mars",IF(MONTH(B166)=4,"avril",IF(MONTH(B166)=5,"mai",IF(MONTH(B166)=6,"juin",IF(MONTH(B166)=7,"juillet",IF(MONTH(B166)=8,"août",IF(MONTH(B166)=9,"septembre",IF(MONTH(B166)=10,"octobre",IF(MONTH(B166)=11,"novembre","décembre")))))))))))</f>
        <v/>
      </c>
      <c r="D166" s="29" t="n"/>
      <c r="E166" s="30" t="n"/>
      <c r="F166" s="30" t="n"/>
      <c r="G166" s="25">
        <f>IFERROR(IF(OR(E166="",F166=""),"",IF(F166&gt;=E166,F166-E166,"")),"")</f>
        <v/>
      </c>
      <c r="H166" s="29" t="n"/>
      <c r="I166" s="29" t="n"/>
      <c r="J166" s="29" t="n"/>
      <c r="K166" s="29" t="n"/>
      <c r="L166" s="29" t="n"/>
      <c r="M166" s="29" t="n"/>
      <c r="N166" s="29" t="n"/>
      <c r="O166" s="29" t="n"/>
      <c r="P166" s="45">
        <f>IF(O166="","",IFERROR(IF(OR(O166="Personnel",O166="Non remboursable"),0,'Paramètres'!$B$12),0))</f>
        <v/>
      </c>
      <c r="Q166" s="46">
        <f>IF(O166="","",IFERROR(IF(OR(O166="À rembourser",O166="Remboursé"),G166*P166,0),0))</f>
        <v/>
      </c>
      <c r="R166" s="2">
        <f>IF(AND(B166="",D166="",E166="",F166="",H166="",I166="",J166="",K166="",L166="",M166="",N166="",O166=""),"",IF(B166="","Date requise",IF(D166="","Conducteur requis",IF(OR(E166="",F166=""),"Odomètre requis",IF(F166&lt;E166,"Odomètre incohérent",IF(G166=0,"Kilométrage à vérifier",IF(AND(K166&lt;&gt;"Personnel",L166=""),"Motif requis",IF(O166="","Statut requis",IF(AND(K166="Personnel",OR(O166="À rembourser",O166="Remboursé")),"Personnel non remboursable","Conforme")))))))))</f>
        <v/>
      </c>
    </row>
    <row r="167">
      <c r="A167" s="21">
        <f>IF(AND(B167="",D167="",E167="",F167="",H167="",I167="",J167="",K167="",L167="",M167="",N167="",O167=""),"",ROW()-6)</f>
        <v/>
      </c>
      <c r="B167" s="44" t="n"/>
      <c r="C167" s="2">
        <f>IF(B167="","",IF(MONTH(B167)=1,"janvier",IF(MONTH(B167)=2,"février",IF(MONTH(B167)=3,"mars",IF(MONTH(B167)=4,"avril",IF(MONTH(B167)=5,"mai",IF(MONTH(B167)=6,"juin",IF(MONTH(B167)=7,"juillet",IF(MONTH(B167)=8,"août",IF(MONTH(B167)=9,"septembre",IF(MONTH(B167)=10,"octobre",IF(MONTH(B167)=11,"novembre","décembre")))))))))))</f>
        <v/>
      </c>
      <c r="D167" s="23" t="n"/>
      <c r="E167" s="24" t="n"/>
      <c r="F167" s="24" t="n"/>
      <c r="G167" s="25">
        <f>IFERROR(IF(OR(E167="",F167=""),"",IF(F167&gt;=E167,F167-E167,"")),"")</f>
        <v/>
      </c>
      <c r="H167" s="23" t="n"/>
      <c r="I167" s="23" t="n"/>
      <c r="J167" s="23" t="n"/>
      <c r="K167" s="23" t="n"/>
      <c r="L167" s="23" t="n"/>
      <c r="M167" s="23" t="n"/>
      <c r="N167" s="23" t="n"/>
      <c r="O167" s="23" t="n"/>
      <c r="P167" s="45">
        <f>IF(O167="","",IFERROR(IF(OR(O167="Personnel",O167="Non remboursable"),0,'Paramètres'!$B$12),0))</f>
        <v/>
      </c>
      <c r="Q167" s="46">
        <f>IF(O167="","",IFERROR(IF(OR(O167="À rembourser",O167="Remboursé"),G167*P167,0),0))</f>
        <v/>
      </c>
      <c r="R167" s="2">
        <f>IF(AND(B167="",D167="",E167="",F167="",H167="",I167="",J167="",K167="",L167="",M167="",N167="",O167=""),"",IF(B167="","Date requise",IF(D167="","Conducteur requis",IF(OR(E167="",F167=""),"Odomètre requis",IF(F167&lt;E167,"Odomètre incohérent",IF(G167=0,"Kilométrage à vérifier",IF(AND(K167&lt;&gt;"Personnel",L167=""),"Motif requis",IF(O167="","Statut requis",IF(AND(K167="Personnel",OR(O167="À rembourser",O167="Remboursé")),"Personnel non remboursable","Conforme")))))))))</f>
        <v/>
      </c>
    </row>
    <row r="168">
      <c r="A168" s="21">
        <f>IF(AND(B168="",D168="",E168="",F168="",H168="",I168="",J168="",K168="",L168="",M168="",N168="",O168=""),"",ROW()-6)</f>
        <v/>
      </c>
      <c r="B168" s="47" t="n"/>
      <c r="C168" s="2">
        <f>IF(B168="","",IF(MONTH(B168)=1,"janvier",IF(MONTH(B168)=2,"février",IF(MONTH(B168)=3,"mars",IF(MONTH(B168)=4,"avril",IF(MONTH(B168)=5,"mai",IF(MONTH(B168)=6,"juin",IF(MONTH(B168)=7,"juillet",IF(MONTH(B168)=8,"août",IF(MONTH(B168)=9,"septembre",IF(MONTH(B168)=10,"octobre",IF(MONTH(B168)=11,"novembre","décembre")))))))))))</f>
        <v/>
      </c>
      <c r="D168" s="29" t="n"/>
      <c r="E168" s="30" t="n"/>
      <c r="F168" s="30" t="n"/>
      <c r="G168" s="25">
        <f>IFERROR(IF(OR(E168="",F168=""),"",IF(F168&gt;=E168,F168-E168,"")),"")</f>
        <v/>
      </c>
      <c r="H168" s="29" t="n"/>
      <c r="I168" s="29" t="n"/>
      <c r="J168" s="29" t="n"/>
      <c r="K168" s="29" t="n"/>
      <c r="L168" s="29" t="n"/>
      <c r="M168" s="29" t="n"/>
      <c r="N168" s="29" t="n"/>
      <c r="O168" s="29" t="n"/>
      <c r="P168" s="45">
        <f>IF(O168="","",IFERROR(IF(OR(O168="Personnel",O168="Non remboursable"),0,'Paramètres'!$B$12),0))</f>
        <v/>
      </c>
      <c r="Q168" s="46">
        <f>IF(O168="","",IFERROR(IF(OR(O168="À rembourser",O168="Remboursé"),G168*P168,0),0))</f>
        <v/>
      </c>
      <c r="R168" s="2">
        <f>IF(AND(B168="",D168="",E168="",F168="",H168="",I168="",J168="",K168="",L168="",M168="",N168="",O168=""),"",IF(B168="","Date requise",IF(D168="","Conducteur requis",IF(OR(E168="",F168=""),"Odomètre requis",IF(F168&lt;E168,"Odomètre incohérent",IF(G168=0,"Kilométrage à vérifier",IF(AND(K168&lt;&gt;"Personnel",L168=""),"Motif requis",IF(O168="","Statut requis",IF(AND(K168="Personnel",OR(O168="À rembourser",O168="Remboursé")),"Personnel non remboursable","Conforme")))))))))</f>
        <v/>
      </c>
    </row>
    <row r="169">
      <c r="A169" s="21">
        <f>IF(AND(B169="",D169="",E169="",F169="",H169="",I169="",J169="",K169="",L169="",M169="",N169="",O169=""),"",ROW()-6)</f>
        <v/>
      </c>
      <c r="B169" s="44" t="n"/>
      <c r="C169" s="2">
        <f>IF(B169="","",IF(MONTH(B169)=1,"janvier",IF(MONTH(B169)=2,"février",IF(MONTH(B169)=3,"mars",IF(MONTH(B169)=4,"avril",IF(MONTH(B169)=5,"mai",IF(MONTH(B169)=6,"juin",IF(MONTH(B169)=7,"juillet",IF(MONTH(B169)=8,"août",IF(MONTH(B169)=9,"septembre",IF(MONTH(B169)=10,"octobre",IF(MONTH(B169)=11,"novembre","décembre")))))))))))</f>
        <v/>
      </c>
      <c r="D169" s="23" t="n"/>
      <c r="E169" s="24" t="n"/>
      <c r="F169" s="24" t="n"/>
      <c r="G169" s="25">
        <f>IFERROR(IF(OR(E169="",F169=""),"",IF(F169&gt;=E169,F169-E169,"")),"")</f>
        <v/>
      </c>
      <c r="H169" s="23" t="n"/>
      <c r="I169" s="23" t="n"/>
      <c r="J169" s="23" t="n"/>
      <c r="K169" s="23" t="n"/>
      <c r="L169" s="23" t="n"/>
      <c r="M169" s="23" t="n"/>
      <c r="N169" s="23" t="n"/>
      <c r="O169" s="23" t="n"/>
      <c r="P169" s="45">
        <f>IF(O169="","",IFERROR(IF(OR(O169="Personnel",O169="Non remboursable"),0,'Paramètres'!$B$12),0))</f>
        <v/>
      </c>
      <c r="Q169" s="46">
        <f>IF(O169="","",IFERROR(IF(OR(O169="À rembourser",O169="Remboursé"),G169*P169,0),0))</f>
        <v/>
      </c>
      <c r="R169" s="2">
        <f>IF(AND(B169="",D169="",E169="",F169="",H169="",I169="",J169="",K169="",L169="",M169="",N169="",O169=""),"",IF(B169="","Date requise",IF(D169="","Conducteur requis",IF(OR(E169="",F169=""),"Odomètre requis",IF(F169&lt;E169,"Odomètre incohérent",IF(G169=0,"Kilométrage à vérifier",IF(AND(K169&lt;&gt;"Personnel",L169=""),"Motif requis",IF(O169="","Statut requis",IF(AND(K169="Personnel",OR(O169="À rembourser",O169="Remboursé")),"Personnel non remboursable","Conforme")))))))))</f>
        <v/>
      </c>
    </row>
    <row r="170">
      <c r="A170" s="21">
        <f>IF(AND(B170="",D170="",E170="",F170="",H170="",I170="",J170="",K170="",L170="",M170="",N170="",O170=""),"",ROW()-6)</f>
        <v/>
      </c>
      <c r="B170" s="47" t="n"/>
      <c r="C170" s="2">
        <f>IF(B170="","",IF(MONTH(B170)=1,"janvier",IF(MONTH(B170)=2,"février",IF(MONTH(B170)=3,"mars",IF(MONTH(B170)=4,"avril",IF(MONTH(B170)=5,"mai",IF(MONTH(B170)=6,"juin",IF(MONTH(B170)=7,"juillet",IF(MONTH(B170)=8,"août",IF(MONTH(B170)=9,"septembre",IF(MONTH(B170)=10,"octobre",IF(MONTH(B170)=11,"novembre","décembre")))))))))))</f>
        <v/>
      </c>
      <c r="D170" s="29" t="n"/>
      <c r="E170" s="30" t="n"/>
      <c r="F170" s="30" t="n"/>
      <c r="G170" s="25">
        <f>IFERROR(IF(OR(E170="",F170=""),"",IF(F170&gt;=E170,F170-E170,"")),"")</f>
        <v/>
      </c>
      <c r="H170" s="29" t="n"/>
      <c r="I170" s="29" t="n"/>
      <c r="J170" s="29" t="n"/>
      <c r="K170" s="29" t="n"/>
      <c r="L170" s="29" t="n"/>
      <c r="M170" s="29" t="n"/>
      <c r="N170" s="29" t="n"/>
      <c r="O170" s="29" t="n"/>
      <c r="P170" s="45">
        <f>IF(O170="","",IFERROR(IF(OR(O170="Personnel",O170="Non remboursable"),0,'Paramètres'!$B$12),0))</f>
        <v/>
      </c>
      <c r="Q170" s="46">
        <f>IF(O170="","",IFERROR(IF(OR(O170="À rembourser",O170="Remboursé"),G170*P170,0),0))</f>
        <v/>
      </c>
      <c r="R170" s="2">
        <f>IF(AND(B170="",D170="",E170="",F170="",H170="",I170="",J170="",K170="",L170="",M170="",N170="",O170=""),"",IF(B170="","Date requise",IF(D170="","Conducteur requis",IF(OR(E170="",F170=""),"Odomètre requis",IF(F170&lt;E170,"Odomètre incohérent",IF(G170=0,"Kilométrage à vérifier",IF(AND(K170&lt;&gt;"Personnel",L170=""),"Motif requis",IF(O170="","Statut requis",IF(AND(K170="Personnel",OR(O170="À rembourser",O170="Remboursé")),"Personnel non remboursable","Conforme")))))))))</f>
        <v/>
      </c>
    </row>
    <row r="171">
      <c r="A171" s="21">
        <f>IF(AND(B171="",D171="",E171="",F171="",H171="",I171="",J171="",K171="",L171="",M171="",N171="",O171=""),"",ROW()-6)</f>
        <v/>
      </c>
      <c r="B171" s="44" t="n"/>
      <c r="C171" s="2">
        <f>IF(B171="","",IF(MONTH(B171)=1,"janvier",IF(MONTH(B171)=2,"février",IF(MONTH(B171)=3,"mars",IF(MONTH(B171)=4,"avril",IF(MONTH(B171)=5,"mai",IF(MONTH(B171)=6,"juin",IF(MONTH(B171)=7,"juillet",IF(MONTH(B171)=8,"août",IF(MONTH(B171)=9,"septembre",IF(MONTH(B171)=10,"octobre",IF(MONTH(B171)=11,"novembre","décembre")))))))))))</f>
        <v/>
      </c>
      <c r="D171" s="23" t="n"/>
      <c r="E171" s="24" t="n"/>
      <c r="F171" s="24" t="n"/>
      <c r="G171" s="25">
        <f>IFERROR(IF(OR(E171="",F171=""),"",IF(F171&gt;=E171,F171-E171,"")),"")</f>
        <v/>
      </c>
      <c r="H171" s="23" t="n"/>
      <c r="I171" s="23" t="n"/>
      <c r="J171" s="23" t="n"/>
      <c r="K171" s="23" t="n"/>
      <c r="L171" s="23" t="n"/>
      <c r="M171" s="23" t="n"/>
      <c r="N171" s="23" t="n"/>
      <c r="O171" s="23" t="n"/>
      <c r="P171" s="45">
        <f>IF(O171="","",IFERROR(IF(OR(O171="Personnel",O171="Non remboursable"),0,'Paramètres'!$B$12),0))</f>
        <v/>
      </c>
      <c r="Q171" s="46">
        <f>IF(O171="","",IFERROR(IF(OR(O171="À rembourser",O171="Remboursé"),G171*P171,0),0))</f>
        <v/>
      </c>
      <c r="R171" s="2">
        <f>IF(AND(B171="",D171="",E171="",F171="",H171="",I171="",J171="",K171="",L171="",M171="",N171="",O171=""),"",IF(B171="","Date requise",IF(D171="","Conducteur requis",IF(OR(E171="",F171=""),"Odomètre requis",IF(F171&lt;E171,"Odomètre incohérent",IF(G171=0,"Kilométrage à vérifier",IF(AND(K171&lt;&gt;"Personnel",L171=""),"Motif requis",IF(O171="","Statut requis",IF(AND(K171="Personnel",OR(O171="À rembourser",O171="Remboursé")),"Personnel non remboursable","Conforme")))))))))</f>
        <v/>
      </c>
    </row>
    <row r="172">
      <c r="A172" s="21">
        <f>IF(AND(B172="",D172="",E172="",F172="",H172="",I172="",J172="",K172="",L172="",M172="",N172="",O172=""),"",ROW()-6)</f>
        <v/>
      </c>
      <c r="B172" s="47" t="n"/>
      <c r="C172" s="2">
        <f>IF(B172="","",IF(MONTH(B172)=1,"janvier",IF(MONTH(B172)=2,"février",IF(MONTH(B172)=3,"mars",IF(MONTH(B172)=4,"avril",IF(MONTH(B172)=5,"mai",IF(MONTH(B172)=6,"juin",IF(MONTH(B172)=7,"juillet",IF(MONTH(B172)=8,"août",IF(MONTH(B172)=9,"septembre",IF(MONTH(B172)=10,"octobre",IF(MONTH(B172)=11,"novembre","décembre")))))))))))</f>
        <v/>
      </c>
      <c r="D172" s="29" t="n"/>
      <c r="E172" s="30" t="n"/>
      <c r="F172" s="30" t="n"/>
      <c r="G172" s="25">
        <f>IFERROR(IF(OR(E172="",F172=""),"",IF(F172&gt;=E172,F172-E172,"")),"")</f>
        <v/>
      </c>
      <c r="H172" s="29" t="n"/>
      <c r="I172" s="29" t="n"/>
      <c r="J172" s="29" t="n"/>
      <c r="K172" s="29" t="n"/>
      <c r="L172" s="29" t="n"/>
      <c r="M172" s="29" t="n"/>
      <c r="N172" s="29" t="n"/>
      <c r="O172" s="29" t="n"/>
      <c r="P172" s="45">
        <f>IF(O172="","",IFERROR(IF(OR(O172="Personnel",O172="Non remboursable"),0,'Paramètres'!$B$12),0))</f>
        <v/>
      </c>
      <c r="Q172" s="46">
        <f>IF(O172="","",IFERROR(IF(OR(O172="À rembourser",O172="Remboursé"),G172*P172,0),0))</f>
        <v/>
      </c>
      <c r="R172" s="2">
        <f>IF(AND(B172="",D172="",E172="",F172="",H172="",I172="",J172="",K172="",L172="",M172="",N172="",O172=""),"",IF(B172="","Date requise",IF(D172="","Conducteur requis",IF(OR(E172="",F172=""),"Odomètre requis",IF(F172&lt;E172,"Odomètre incohérent",IF(G172=0,"Kilométrage à vérifier",IF(AND(K172&lt;&gt;"Personnel",L172=""),"Motif requis",IF(O172="","Statut requis",IF(AND(K172="Personnel",OR(O172="À rembourser",O172="Remboursé")),"Personnel non remboursable","Conforme")))))))))</f>
        <v/>
      </c>
    </row>
    <row r="173">
      <c r="A173" s="21">
        <f>IF(AND(B173="",D173="",E173="",F173="",H173="",I173="",J173="",K173="",L173="",M173="",N173="",O173=""),"",ROW()-6)</f>
        <v/>
      </c>
      <c r="B173" s="44" t="n"/>
      <c r="C173" s="2">
        <f>IF(B173="","",IF(MONTH(B173)=1,"janvier",IF(MONTH(B173)=2,"février",IF(MONTH(B173)=3,"mars",IF(MONTH(B173)=4,"avril",IF(MONTH(B173)=5,"mai",IF(MONTH(B173)=6,"juin",IF(MONTH(B173)=7,"juillet",IF(MONTH(B173)=8,"août",IF(MONTH(B173)=9,"septembre",IF(MONTH(B173)=10,"octobre",IF(MONTH(B173)=11,"novembre","décembre")))))))))))</f>
        <v/>
      </c>
      <c r="D173" s="23" t="n"/>
      <c r="E173" s="24" t="n"/>
      <c r="F173" s="24" t="n"/>
      <c r="G173" s="25">
        <f>IFERROR(IF(OR(E173="",F173=""),"",IF(F173&gt;=E173,F173-E173,"")),"")</f>
        <v/>
      </c>
      <c r="H173" s="23" t="n"/>
      <c r="I173" s="23" t="n"/>
      <c r="J173" s="23" t="n"/>
      <c r="K173" s="23" t="n"/>
      <c r="L173" s="23" t="n"/>
      <c r="M173" s="23" t="n"/>
      <c r="N173" s="23" t="n"/>
      <c r="O173" s="23" t="n"/>
      <c r="P173" s="45">
        <f>IF(O173="","",IFERROR(IF(OR(O173="Personnel",O173="Non remboursable"),0,'Paramètres'!$B$12),0))</f>
        <v/>
      </c>
      <c r="Q173" s="46">
        <f>IF(O173="","",IFERROR(IF(OR(O173="À rembourser",O173="Remboursé"),G173*P173,0),0))</f>
        <v/>
      </c>
      <c r="R173" s="2">
        <f>IF(AND(B173="",D173="",E173="",F173="",H173="",I173="",J173="",K173="",L173="",M173="",N173="",O173=""),"",IF(B173="","Date requise",IF(D173="","Conducteur requis",IF(OR(E173="",F173=""),"Odomètre requis",IF(F173&lt;E173,"Odomètre incohérent",IF(G173=0,"Kilométrage à vérifier",IF(AND(K173&lt;&gt;"Personnel",L173=""),"Motif requis",IF(O173="","Statut requis",IF(AND(K173="Personnel",OR(O173="À rembourser",O173="Remboursé")),"Personnel non remboursable","Conforme")))))))))</f>
        <v/>
      </c>
    </row>
    <row r="174">
      <c r="A174" s="21">
        <f>IF(AND(B174="",D174="",E174="",F174="",H174="",I174="",J174="",K174="",L174="",M174="",N174="",O174=""),"",ROW()-6)</f>
        <v/>
      </c>
      <c r="B174" s="47" t="n"/>
      <c r="C174" s="2">
        <f>IF(B174="","",IF(MONTH(B174)=1,"janvier",IF(MONTH(B174)=2,"février",IF(MONTH(B174)=3,"mars",IF(MONTH(B174)=4,"avril",IF(MONTH(B174)=5,"mai",IF(MONTH(B174)=6,"juin",IF(MONTH(B174)=7,"juillet",IF(MONTH(B174)=8,"août",IF(MONTH(B174)=9,"septembre",IF(MONTH(B174)=10,"octobre",IF(MONTH(B174)=11,"novembre","décembre")))))))))))</f>
        <v/>
      </c>
      <c r="D174" s="29" t="n"/>
      <c r="E174" s="30" t="n"/>
      <c r="F174" s="30" t="n"/>
      <c r="G174" s="25">
        <f>IFERROR(IF(OR(E174="",F174=""),"",IF(F174&gt;=E174,F174-E174,"")),"")</f>
        <v/>
      </c>
      <c r="H174" s="29" t="n"/>
      <c r="I174" s="29" t="n"/>
      <c r="J174" s="29" t="n"/>
      <c r="K174" s="29" t="n"/>
      <c r="L174" s="29" t="n"/>
      <c r="M174" s="29" t="n"/>
      <c r="N174" s="29" t="n"/>
      <c r="O174" s="29" t="n"/>
      <c r="P174" s="45">
        <f>IF(O174="","",IFERROR(IF(OR(O174="Personnel",O174="Non remboursable"),0,'Paramètres'!$B$12),0))</f>
        <v/>
      </c>
      <c r="Q174" s="46">
        <f>IF(O174="","",IFERROR(IF(OR(O174="À rembourser",O174="Remboursé"),G174*P174,0),0))</f>
        <v/>
      </c>
      <c r="R174" s="2">
        <f>IF(AND(B174="",D174="",E174="",F174="",H174="",I174="",J174="",K174="",L174="",M174="",N174="",O174=""),"",IF(B174="","Date requise",IF(D174="","Conducteur requis",IF(OR(E174="",F174=""),"Odomètre requis",IF(F174&lt;E174,"Odomètre incohérent",IF(G174=0,"Kilométrage à vérifier",IF(AND(K174&lt;&gt;"Personnel",L174=""),"Motif requis",IF(O174="","Statut requis",IF(AND(K174="Personnel",OR(O174="À rembourser",O174="Remboursé")),"Personnel non remboursable","Conforme")))))))))</f>
        <v/>
      </c>
    </row>
    <row r="175">
      <c r="A175" s="21">
        <f>IF(AND(B175="",D175="",E175="",F175="",H175="",I175="",J175="",K175="",L175="",M175="",N175="",O175=""),"",ROW()-6)</f>
        <v/>
      </c>
      <c r="B175" s="44" t="n"/>
      <c r="C175" s="2">
        <f>IF(B175="","",IF(MONTH(B175)=1,"janvier",IF(MONTH(B175)=2,"février",IF(MONTH(B175)=3,"mars",IF(MONTH(B175)=4,"avril",IF(MONTH(B175)=5,"mai",IF(MONTH(B175)=6,"juin",IF(MONTH(B175)=7,"juillet",IF(MONTH(B175)=8,"août",IF(MONTH(B175)=9,"septembre",IF(MONTH(B175)=10,"octobre",IF(MONTH(B175)=11,"novembre","décembre")))))))))))</f>
        <v/>
      </c>
      <c r="D175" s="23" t="n"/>
      <c r="E175" s="24" t="n"/>
      <c r="F175" s="24" t="n"/>
      <c r="G175" s="25">
        <f>IFERROR(IF(OR(E175="",F175=""),"",IF(F175&gt;=E175,F175-E175,"")),"")</f>
        <v/>
      </c>
      <c r="H175" s="23" t="n"/>
      <c r="I175" s="23" t="n"/>
      <c r="J175" s="23" t="n"/>
      <c r="K175" s="23" t="n"/>
      <c r="L175" s="23" t="n"/>
      <c r="M175" s="23" t="n"/>
      <c r="N175" s="23" t="n"/>
      <c r="O175" s="23" t="n"/>
      <c r="P175" s="45">
        <f>IF(O175="","",IFERROR(IF(OR(O175="Personnel",O175="Non remboursable"),0,'Paramètres'!$B$12),0))</f>
        <v/>
      </c>
      <c r="Q175" s="46">
        <f>IF(O175="","",IFERROR(IF(OR(O175="À rembourser",O175="Remboursé"),G175*P175,0),0))</f>
        <v/>
      </c>
      <c r="R175" s="2">
        <f>IF(AND(B175="",D175="",E175="",F175="",H175="",I175="",J175="",K175="",L175="",M175="",N175="",O175=""),"",IF(B175="","Date requise",IF(D175="","Conducteur requis",IF(OR(E175="",F175=""),"Odomètre requis",IF(F175&lt;E175,"Odomètre incohérent",IF(G175=0,"Kilométrage à vérifier",IF(AND(K175&lt;&gt;"Personnel",L175=""),"Motif requis",IF(O175="","Statut requis",IF(AND(K175="Personnel",OR(O175="À rembourser",O175="Remboursé")),"Personnel non remboursable","Conforme")))))))))</f>
        <v/>
      </c>
    </row>
    <row r="176">
      <c r="A176" s="21">
        <f>IF(AND(B176="",D176="",E176="",F176="",H176="",I176="",J176="",K176="",L176="",M176="",N176="",O176=""),"",ROW()-6)</f>
        <v/>
      </c>
      <c r="B176" s="47" t="n"/>
      <c r="C176" s="2">
        <f>IF(B176="","",IF(MONTH(B176)=1,"janvier",IF(MONTH(B176)=2,"février",IF(MONTH(B176)=3,"mars",IF(MONTH(B176)=4,"avril",IF(MONTH(B176)=5,"mai",IF(MONTH(B176)=6,"juin",IF(MONTH(B176)=7,"juillet",IF(MONTH(B176)=8,"août",IF(MONTH(B176)=9,"septembre",IF(MONTH(B176)=10,"octobre",IF(MONTH(B176)=11,"novembre","décembre")))))))))))</f>
        <v/>
      </c>
      <c r="D176" s="29" t="n"/>
      <c r="E176" s="30" t="n"/>
      <c r="F176" s="30" t="n"/>
      <c r="G176" s="25">
        <f>IFERROR(IF(OR(E176="",F176=""),"",IF(F176&gt;=E176,F176-E176,"")),"")</f>
        <v/>
      </c>
      <c r="H176" s="29" t="n"/>
      <c r="I176" s="29" t="n"/>
      <c r="J176" s="29" t="n"/>
      <c r="K176" s="29" t="n"/>
      <c r="L176" s="29" t="n"/>
      <c r="M176" s="29" t="n"/>
      <c r="N176" s="29" t="n"/>
      <c r="O176" s="29" t="n"/>
      <c r="P176" s="45">
        <f>IF(O176="","",IFERROR(IF(OR(O176="Personnel",O176="Non remboursable"),0,'Paramètres'!$B$12),0))</f>
        <v/>
      </c>
      <c r="Q176" s="46">
        <f>IF(O176="","",IFERROR(IF(OR(O176="À rembourser",O176="Remboursé"),G176*P176,0),0))</f>
        <v/>
      </c>
      <c r="R176" s="2">
        <f>IF(AND(B176="",D176="",E176="",F176="",H176="",I176="",J176="",K176="",L176="",M176="",N176="",O176=""),"",IF(B176="","Date requise",IF(D176="","Conducteur requis",IF(OR(E176="",F176=""),"Odomètre requis",IF(F176&lt;E176,"Odomètre incohérent",IF(G176=0,"Kilométrage à vérifier",IF(AND(K176&lt;&gt;"Personnel",L176=""),"Motif requis",IF(O176="","Statut requis",IF(AND(K176="Personnel",OR(O176="À rembourser",O176="Remboursé")),"Personnel non remboursable","Conforme")))))))))</f>
        <v/>
      </c>
    </row>
    <row r="177">
      <c r="A177" s="21">
        <f>IF(AND(B177="",D177="",E177="",F177="",H177="",I177="",J177="",K177="",L177="",M177="",N177="",O177=""),"",ROW()-6)</f>
        <v/>
      </c>
      <c r="B177" s="44" t="n"/>
      <c r="C177" s="2">
        <f>IF(B177="","",IF(MONTH(B177)=1,"janvier",IF(MONTH(B177)=2,"février",IF(MONTH(B177)=3,"mars",IF(MONTH(B177)=4,"avril",IF(MONTH(B177)=5,"mai",IF(MONTH(B177)=6,"juin",IF(MONTH(B177)=7,"juillet",IF(MONTH(B177)=8,"août",IF(MONTH(B177)=9,"septembre",IF(MONTH(B177)=10,"octobre",IF(MONTH(B177)=11,"novembre","décembre")))))))))))</f>
        <v/>
      </c>
      <c r="D177" s="23" t="n"/>
      <c r="E177" s="24" t="n"/>
      <c r="F177" s="24" t="n"/>
      <c r="G177" s="25">
        <f>IFERROR(IF(OR(E177="",F177=""),"",IF(F177&gt;=E177,F177-E177,"")),"")</f>
        <v/>
      </c>
      <c r="H177" s="23" t="n"/>
      <c r="I177" s="23" t="n"/>
      <c r="J177" s="23" t="n"/>
      <c r="K177" s="23" t="n"/>
      <c r="L177" s="23" t="n"/>
      <c r="M177" s="23" t="n"/>
      <c r="N177" s="23" t="n"/>
      <c r="O177" s="23" t="n"/>
      <c r="P177" s="45">
        <f>IF(O177="","",IFERROR(IF(OR(O177="Personnel",O177="Non remboursable"),0,'Paramètres'!$B$12),0))</f>
        <v/>
      </c>
      <c r="Q177" s="46">
        <f>IF(O177="","",IFERROR(IF(OR(O177="À rembourser",O177="Remboursé"),G177*P177,0),0))</f>
        <v/>
      </c>
      <c r="R177" s="2">
        <f>IF(AND(B177="",D177="",E177="",F177="",H177="",I177="",J177="",K177="",L177="",M177="",N177="",O177=""),"",IF(B177="","Date requise",IF(D177="","Conducteur requis",IF(OR(E177="",F177=""),"Odomètre requis",IF(F177&lt;E177,"Odomètre incohérent",IF(G177=0,"Kilométrage à vérifier",IF(AND(K177&lt;&gt;"Personnel",L177=""),"Motif requis",IF(O177="","Statut requis",IF(AND(K177="Personnel",OR(O177="À rembourser",O177="Remboursé")),"Personnel non remboursable","Conforme")))))))))</f>
        <v/>
      </c>
    </row>
    <row r="178">
      <c r="A178" s="21">
        <f>IF(AND(B178="",D178="",E178="",F178="",H178="",I178="",J178="",K178="",L178="",M178="",N178="",O178=""),"",ROW()-6)</f>
        <v/>
      </c>
      <c r="B178" s="47" t="n"/>
      <c r="C178" s="2">
        <f>IF(B178="","",IF(MONTH(B178)=1,"janvier",IF(MONTH(B178)=2,"février",IF(MONTH(B178)=3,"mars",IF(MONTH(B178)=4,"avril",IF(MONTH(B178)=5,"mai",IF(MONTH(B178)=6,"juin",IF(MONTH(B178)=7,"juillet",IF(MONTH(B178)=8,"août",IF(MONTH(B178)=9,"septembre",IF(MONTH(B178)=10,"octobre",IF(MONTH(B178)=11,"novembre","décembre")))))))))))</f>
        <v/>
      </c>
      <c r="D178" s="29" t="n"/>
      <c r="E178" s="30" t="n"/>
      <c r="F178" s="30" t="n"/>
      <c r="G178" s="25">
        <f>IFERROR(IF(OR(E178="",F178=""),"",IF(F178&gt;=E178,F178-E178,"")),"")</f>
        <v/>
      </c>
      <c r="H178" s="29" t="n"/>
      <c r="I178" s="29" t="n"/>
      <c r="J178" s="29" t="n"/>
      <c r="K178" s="29" t="n"/>
      <c r="L178" s="29" t="n"/>
      <c r="M178" s="29" t="n"/>
      <c r="N178" s="29" t="n"/>
      <c r="O178" s="29" t="n"/>
      <c r="P178" s="45">
        <f>IF(O178="","",IFERROR(IF(OR(O178="Personnel",O178="Non remboursable"),0,'Paramètres'!$B$12),0))</f>
        <v/>
      </c>
      <c r="Q178" s="46">
        <f>IF(O178="","",IFERROR(IF(OR(O178="À rembourser",O178="Remboursé"),G178*P178,0),0))</f>
        <v/>
      </c>
      <c r="R178" s="2">
        <f>IF(AND(B178="",D178="",E178="",F178="",H178="",I178="",J178="",K178="",L178="",M178="",N178="",O178=""),"",IF(B178="","Date requise",IF(D178="","Conducteur requis",IF(OR(E178="",F178=""),"Odomètre requis",IF(F178&lt;E178,"Odomètre incohérent",IF(G178=0,"Kilométrage à vérifier",IF(AND(K178&lt;&gt;"Personnel",L178=""),"Motif requis",IF(O178="","Statut requis",IF(AND(K178="Personnel",OR(O178="À rembourser",O178="Remboursé")),"Personnel non remboursable","Conforme")))))))))</f>
        <v/>
      </c>
    </row>
    <row r="179">
      <c r="A179" s="21">
        <f>IF(AND(B179="",D179="",E179="",F179="",H179="",I179="",J179="",K179="",L179="",M179="",N179="",O179=""),"",ROW()-6)</f>
        <v/>
      </c>
      <c r="B179" s="44" t="n"/>
      <c r="C179" s="2">
        <f>IF(B179="","",IF(MONTH(B179)=1,"janvier",IF(MONTH(B179)=2,"février",IF(MONTH(B179)=3,"mars",IF(MONTH(B179)=4,"avril",IF(MONTH(B179)=5,"mai",IF(MONTH(B179)=6,"juin",IF(MONTH(B179)=7,"juillet",IF(MONTH(B179)=8,"août",IF(MONTH(B179)=9,"septembre",IF(MONTH(B179)=10,"octobre",IF(MONTH(B179)=11,"novembre","décembre")))))))))))</f>
        <v/>
      </c>
      <c r="D179" s="23" t="n"/>
      <c r="E179" s="24" t="n"/>
      <c r="F179" s="24" t="n"/>
      <c r="G179" s="25">
        <f>IFERROR(IF(OR(E179="",F179=""),"",IF(F179&gt;=E179,F179-E179,"")),"")</f>
        <v/>
      </c>
      <c r="H179" s="23" t="n"/>
      <c r="I179" s="23" t="n"/>
      <c r="J179" s="23" t="n"/>
      <c r="K179" s="23" t="n"/>
      <c r="L179" s="23" t="n"/>
      <c r="M179" s="23" t="n"/>
      <c r="N179" s="23" t="n"/>
      <c r="O179" s="23" t="n"/>
      <c r="P179" s="45">
        <f>IF(O179="","",IFERROR(IF(OR(O179="Personnel",O179="Non remboursable"),0,'Paramètres'!$B$12),0))</f>
        <v/>
      </c>
      <c r="Q179" s="46">
        <f>IF(O179="","",IFERROR(IF(OR(O179="À rembourser",O179="Remboursé"),G179*P179,0),0))</f>
        <v/>
      </c>
      <c r="R179" s="2">
        <f>IF(AND(B179="",D179="",E179="",F179="",H179="",I179="",J179="",K179="",L179="",M179="",N179="",O179=""),"",IF(B179="","Date requise",IF(D179="","Conducteur requis",IF(OR(E179="",F179=""),"Odomètre requis",IF(F179&lt;E179,"Odomètre incohérent",IF(G179=0,"Kilométrage à vérifier",IF(AND(K179&lt;&gt;"Personnel",L179=""),"Motif requis",IF(O179="","Statut requis",IF(AND(K179="Personnel",OR(O179="À rembourser",O179="Remboursé")),"Personnel non remboursable","Conforme")))))))))</f>
        <v/>
      </c>
    </row>
    <row r="180">
      <c r="A180" s="21">
        <f>IF(AND(B180="",D180="",E180="",F180="",H180="",I180="",J180="",K180="",L180="",M180="",N180="",O180=""),"",ROW()-6)</f>
        <v/>
      </c>
      <c r="B180" s="47" t="n"/>
      <c r="C180" s="2">
        <f>IF(B180="","",IF(MONTH(B180)=1,"janvier",IF(MONTH(B180)=2,"février",IF(MONTH(B180)=3,"mars",IF(MONTH(B180)=4,"avril",IF(MONTH(B180)=5,"mai",IF(MONTH(B180)=6,"juin",IF(MONTH(B180)=7,"juillet",IF(MONTH(B180)=8,"août",IF(MONTH(B180)=9,"septembre",IF(MONTH(B180)=10,"octobre",IF(MONTH(B180)=11,"novembre","décembre")))))))))))</f>
        <v/>
      </c>
      <c r="D180" s="29" t="n"/>
      <c r="E180" s="30" t="n"/>
      <c r="F180" s="30" t="n"/>
      <c r="G180" s="25">
        <f>IFERROR(IF(OR(E180="",F180=""),"",IF(F180&gt;=E180,F180-E180,"")),"")</f>
        <v/>
      </c>
      <c r="H180" s="29" t="n"/>
      <c r="I180" s="29" t="n"/>
      <c r="J180" s="29" t="n"/>
      <c r="K180" s="29" t="n"/>
      <c r="L180" s="29" t="n"/>
      <c r="M180" s="29" t="n"/>
      <c r="N180" s="29" t="n"/>
      <c r="O180" s="29" t="n"/>
      <c r="P180" s="45">
        <f>IF(O180="","",IFERROR(IF(OR(O180="Personnel",O180="Non remboursable"),0,'Paramètres'!$B$12),0))</f>
        <v/>
      </c>
      <c r="Q180" s="46">
        <f>IF(O180="","",IFERROR(IF(OR(O180="À rembourser",O180="Remboursé"),G180*P180,0),0))</f>
        <v/>
      </c>
      <c r="R180" s="2">
        <f>IF(AND(B180="",D180="",E180="",F180="",H180="",I180="",J180="",K180="",L180="",M180="",N180="",O180=""),"",IF(B180="","Date requise",IF(D180="","Conducteur requis",IF(OR(E180="",F180=""),"Odomètre requis",IF(F180&lt;E180,"Odomètre incohérent",IF(G180=0,"Kilométrage à vérifier",IF(AND(K180&lt;&gt;"Personnel",L180=""),"Motif requis",IF(O180="","Statut requis",IF(AND(K180="Personnel",OR(O180="À rembourser",O180="Remboursé")),"Personnel non remboursable","Conforme")))))))))</f>
        <v/>
      </c>
    </row>
    <row r="181">
      <c r="A181" s="21">
        <f>IF(AND(B181="",D181="",E181="",F181="",H181="",I181="",J181="",K181="",L181="",M181="",N181="",O181=""),"",ROW()-6)</f>
        <v/>
      </c>
      <c r="B181" s="44" t="n"/>
      <c r="C181" s="2">
        <f>IF(B181="","",IF(MONTH(B181)=1,"janvier",IF(MONTH(B181)=2,"février",IF(MONTH(B181)=3,"mars",IF(MONTH(B181)=4,"avril",IF(MONTH(B181)=5,"mai",IF(MONTH(B181)=6,"juin",IF(MONTH(B181)=7,"juillet",IF(MONTH(B181)=8,"août",IF(MONTH(B181)=9,"septembre",IF(MONTH(B181)=10,"octobre",IF(MONTH(B181)=11,"novembre","décembre")))))))))))</f>
        <v/>
      </c>
      <c r="D181" s="23" t="n"/>
      <c r="E181" s="24" t="n"/>
      <c r="F181" s="24" t="n"/>
      <c r="G181" s="25">
        <f>IFERROR(IF(OR(E181="",F181=""),"",IF(F181&gt;=E181,F181-E181,"")),"")</f>
        <v/>
      </c>
      <c r="H181" s="23" t="n"/>
      <c r="I181" s="23" t="n"/>
      <c r="J181" s="23" t="n"/>
      <c r="K181" s="23" t="n"/>
      <c r="L181" s="23" t="n"/>
      <c r="M181" s="23" t="n"/>
      <c r="N181" s="23" t="n"/>
      <c r="O181" s="23" t="n"/>
      <c r="P181" s="45">
        <f>IF(O181="","",IFERROR(IF(OR(O181="Personnel",O181="Non remboursable"),0,'Paramètres'!$B$12),0))</f>
        <v/>
      </c>
      <c r="Q181" s="46">
        <f>IF(O181="","",IFERROR(IF(OR(O181="À rembourser",O181="Remboursé"),G181*P181,0),0))</f>
        <v/>
      </c>
      <c r="R181" s="2">
        <f>IF(AND(B181="",D181="",E181="",F181="",H181="",I181="",J181="",K181="",L181="",M181="",N181="",O181=""),"",IF(B181="","Date requise",IF(D181="","Conducteur requis",IF(OR(E181="",F181=""),"Odomètre requis",IF(F181&lt;E181,"Odomètre incohérent",IF(G181=0,"Kilométrage à vérifier",IF(AND(K181&lt;&gt;"Personnel",L181=""),"Motif requis",IF(O181="","Statut requis",IF(AND(K181="Personnel",OR(O181="À rembourser",O181="Remboursé")),"Personnel non remboursable","Conforme")))))))))</f>
        <v/>
      </c>
    </row>
    <row r="182">
      <c r="A182" s="21">
        <f>IF(AND(B182="",D182="",E182="",F182="",H182="",I182="",J182="",K182="",L182="",M182="",N182="",O182=""),"",ROW()-6)</f>
        <v/>
      </c>
      <c r="B182" s="47" t="n"/>
      <c r="C182" s="2">
        <f>IF(B182="","",IF(MONTH(B182)=1,"janvier",IF(MONTH(B182)=2,"février",IF(MONTH(B182)=3,"mars",IF(MONTH(B182)=4,"avril",IF(MONTH(B182)=5,"mai",IF(MONTH(B182)=6,"juin",IF(MONTH(B182)=7,"juillet",IF(MONTH(B182)=8,"août",IF(MONTH(B182)=9,"septembre",IF(MONTH(B182)=10,"octobre",IF(MONTH(B182)=11,"novembre","décembre")))))))))))</f>
        <v/>
      </c>
      <c r="D182" s="29" t="n"/>
      <c r="E182" s="30" t="n"/>
      <c r="F182" s="30" t="n"/>
      <c r="G182" s="25">
        <f>IFERROR(IF(OR(E182="",F182=""),"",IF(F182&gt;=E182,F182-E182,"")),"")</f>
        <v/>
      </c>
      <c r="H182" s="29" t="n"/>
      <c r="I182" s="29" t="n"/>
      <c r="J182" s="29" t="n"/>
      <c r="K182" s="29" t="n"/>
      <c r="L182" s="29" t="n"/>
      <c r="M182" s="29" t="n"/>
      <c r="N182" s="29" t="n"/>
      <c r="O182" s="29" t="n"/>
      <c r="P182" s="45">
        <f>IF(O182="","",IFERROR(IF(OR(O182="Personnel",O182="Non remboursable"),0,'Paramètres'!$B$12),0))</f>
        <v/>
      </c>
      <c r="Q182" s="46">
        <f>IF(O182="","",IFERROR(IF(OR(O182="À rembourser",O182="Remboursé"),G182*P182,0),0))</f>
        <v/>
      </c>
      <c r="R182" s="2">
        <f>IF(AND(B182="",D182="",E182="",F182="",H182="",I182="",J182="",K182="",L182="",M182="",N182="",O182=""),"",IF(B182="","Date requise",IF(D182="","Conducteur requis",IF(OR(E182="",F182=""),"Odomètre requis",IF(F182&lt;E182,"Odomètre incohérent",IF(G182=0,"Kilométrage à vérifier",IF(AND(K182&lt;&gt;"Personnel",L182=""),"Motif requis",IF(O182="","Statut requis",IF(AND(K182="Personnel",OR(O182="À rembourser",O182="Remboursé")),"Personnel non remboursable","Conforme")))))))))</f>
        <v/>
      </c>
    </row>
    <row r="183">
      <c r="A183" s="21">
        <f>IF(AND(B183="",D183="",E183="",F183="",H183="",I183="",J183="",K183="",L183="",M183="",N183="",O183=""),"",ROW()-6)</f>
        <v/>
      </c>
      <c r="B183" s="44" t="n"/>
      <c r="C183" s="2">
        <f>IF(B183="","",IF(MONTH(B183)=1,"janvier",IF(MONTH(B183)=2,"février",IF(MONTH(B183)=3,"mars",IF(MONTH(B183)=4,"avril",IF(MONTH(B183)=5,"mai",IF(MONTH(B183)=6,"juin",IF(MONTH(B183)=7,"juillet",IF(MONTH(B183)=8,"août",IF(MONTH(B183)=9,"septembre",IF(MONTH(B183)=10,"octobre",IF(MONTH(B183)=11,"novembre","décembre")))))))))))</f>
        <v/>
      </c>
      <c r="D183" s="23" t="n"/>
      <c r="E183" s="24" t="n"/>
      <c r="F183" s="24" t="n"/>
      <c r="G183" s="25">
        <f>IFERROR(IF(OR(E183="",F183=""),"",IF(F183&gt;=E183,F183-E183,"")),"")</f>
        <v/>
      </c>
      <c r="H183" s="23" t="n"/>
      <c r="I183" s="23" t="n"/>
      <c r="J183" s="23" t="n"/>
      <c r="K183" s="23" t="n"/>
      <c r="L183" s="23" t="n"/>
      <c r="M183" s="23" t="n"/>
      <c r="N183" s="23" t="n"/>
      <c r="O183" s="23" t="n"/>
      <c r="P183" s="45">
        <f>IF(O183="","",IFERROR(IF(OR(O183="Personnel",O183="Non remboursable"),0,'Paramètres'!$B$12),0))</f>
        <v/>
      </c>
      <c r="Q183" s="46">
        <f>IF(O183="","",IFERROR(IF(OR(O183="À rembourser",O183="Remboursé"),G183*P183,0),0))</f>
        <v/>
      </c>
      <c r="R183" s="2">
        <f>IF(AND(B183="",D183="",E183="",F183="",H183="",I183="",J183="",K183="",L183="",M183="",N183="",O183=""),"",IF(B183="","Date requise",IF(D183="","Conducteur requis",IF(OR(E183="",F183=""),"Odomètre requis",IF(F183&lt;E183,"Odomètre incohérent",IF(G183=0,"Kilométrage à vérifier",IF(AND(K183&lt;&gt;"Personnel",L183=""),"Motif requis",IF(O183="","Statut requis",IF(AND(K183="Personnel",OR(O183="À rembourser",O183="Remboursé")),"Personnel non remboursable","Conforme")))))))))</f>
        <v/>
      </c>
    </row>
    <row r="184">
      <c r="A184" s="21">
        <f>IF(AND(B184="",D184="",E184="",F184="",H184="",I184="",J184="",K184="",L184="",M184="",N184="",O184=""),"",ROW()-6)</f>
        <v/>
      </c>
      <c r="B184" s="47" t="n"/>
      <c r="C184" s="2">
        <f>IF(B184="","",IF(MONTH(B184)=1,"janvier",IF(MONTH(B184)=2,"février",IF(MONTH(B184)=3,"mars",IF(MONTH(B184)=4,"avril",IF(MONTH(B184)=5,"mai",IF(MONTH(B184)=6,"juin",IF(MONTH(B184)=7,"juillet",IF(MONTH(B184)=8,"août",IF(MONTH(B184)=9,"septembre",IF(MONTH(B184)=10,"octobre",IF(MONTH(B184)=11,"novembre","décembre")))))))))))</f>
        <v/>
      </c>
      <c r="D184" s="29" t="n"/>
      <c r="E184" s="30" t="n"/>
      <c r="F184" s="30" t="n"/>
      <c r="G184" s="25">
        <f>IFERROR(IF(OR(E184="",F184=""),"",IF(F184&gt;=E184,F184-E184,"")),"")</f>
        <v/>
      </c>
      <c r="H184" s="29" t="n"/>
      <c r="I184" s="29" t="n"/>
      <c r="J184" s="29" t="n"/>
      <c r="K184" s="29" t="n"/>
      <c r="L184" s="29" t="n"/>
      <c r="M184" s="29" t="n"/>
      <c r="N184" s="29" t="n"/>
      <c r="O184" s="29" t="n"/>
      <c r="P184" s="45">
        <f>IF(O184="","",IFERROR(IF(OR(O184="Personnel",O184="Non remboursable"),0,'Paramètres'!$B$12),0))</f>
        <v/>
      </c>
      <c r="Q184" s="46">
        <f>IF(O184="","",IFERROR(IF(OR(O184="À rembourser",O184="Remboursé"),G184*P184,0),0))</f>
        <v/>
      </c>
      <c r="R184" s="2">
        <f>IF(AND(B184="",D184="",E184="",F184="",H184="",I184="",J184="",K184="",L184="",M184="",N184="",O184=""),"",IF(B184="","Date requise",IF(D184="","Conducteur requis",IF(OR(E184="",F184=""),"Odomètre requis",IF(F184&lt;E184,"Odomètre incohérent",IF(G184=0,"Kilométrage à vérifier",IF(AND(K184&lt;&gt;"Personnel",L184=""),"Motif requis",IF(O184="","Statut requis",IF(AND(K184="Personnel",OR(O184="À rembourser",O184="Remboursé")),"Personnel non remboursable","Conforme")))))))))</f>
        <v/>
      </c>
    </row>
    <row r="185">
      <c r="A185" s="21">
        <f>IF(AND(B185="",D185="",E185="",F185="",H185="",I185="",J185="",K185="",L185="",M185="",N185="",O185=""),"",ROW()-6)</f>
        <v/>
      </c>
      <c r="B185" s="44" t="n"/>
      <c r="C185" s="2">
        <f>IF(B185="","",IF(MONTH(B185)=1,"janvier",IF(MONTH(B185)=2,"février",IF(MONTH(B185)=3,"mars",IF(MONTH(B185)=4,"avril",IF(MONTH(B185)=5,"mai",IF(MONTH(B185)=6,"juin",IF(MONTH(B185)=7,"juillet",IF(MONTH(B185)=8,"août",IF(MONTH(B185)=9,"septembre",IF(MONTH(B185)=10,"octobre",IF(MONTH(B185)=11,"novembre","décembre")))))))))))</f>
        <v/>
      </c>
      <c r="D185" s="23" t="n"/>
      <c r="E185" s="24" t="n"/>
      <c r="F185" s="24" t="n"/>
      <c r="G185" s="25">
        <f>IFERROR(IF(OR(E185="",F185=""),"",IF(F185&gt;=E185,F185-E185,"")),"")</f>
        <v/>
      </c>
      <c r="H185" s="23" t="n"/>
      <c r="I185" s="23" t="n"/>
      <c r="J185" s="23" t="n"/>
      <c r="K185" s="23" t="n"/>
      <c r="L185" s="23" t="n"/>
      <c r="M185" s="23" t="n"/>
      <c r="N185" s="23" t="n"/>
      <c r="O185" s="23" t="n"/>
      <c r="P185" s="45">
        <f>IF(O185="","",IFERROR(IF(OR(O185="Personnel",O185="Non remboursable"),0,'Paramètres'!$B$12),0))</f>
        <v/>
      </c>
      <c r="Q185" s="46">
        <f>IF(O185="","",IFERROR(IF(OR(O185="À rembourser",O185="Remboursé"),G185*P185,0),0))</f>
        <v/>
      </c>
      <c r="R185" s="2">
        <f>IF(AND(B185="",D185="",E185="",F185="",H185="",I185="",J185="",K185="",L185="",M185="",N185="",O185=""),"",IF(B185="","Date requise",IF(D185="","Conducteur requis",IF(OR(E185="",F185=""),"Odomètre requis",IF(F185&lt;E185,"Odomètre incohérent",IF(G185=0,"Kilométrage à vérifier",IF(AND(K185&lt;&gt;"Personnel",L185=""),"Motif requis",IF(O185="","Statut requis",IF(AND(K185="Personnel",OR(O185="À rembourser",O185="Remboursé")),"Personnel non remboursable","Conforme")))))))))</f>
        <v/>
      </c>
    </row>
    <row r="186">
      <c r="A186" s="21">
        <f>IF(AND(B186="",D186="",E186="",F186="",H186="",I186="",J186="",K186="",L186="",M186="",N186="",O186=""),"",ROW()-6)</f>
        <v/>
      </c>
      <c r="B186" s="47" t="n"/>
      <c r="C186" s="2">
        <f>IF(B186="","",IF(MONTH(B186)=1,"janvier",IF(MONTH(B186)=2,"février",IF(MONTH(B186)=3,"mars",IF(MONTH(B186)=4,"avril",IF(MONTH(B186)=5,"mai",IF(MONTH(B186)=6,"juin",IF(MONTH(B186)=7,"juillet",IF(MONTH(B186)=8,"août",IF(MONTH(B186)=9,"septembre",IF(MONTH(B186)=10,"octobre",IF(MONTH(B186)=11,"novembre","décembre")))))))))))</f>
        <v/>
      </c>
      <c r="D186" s="29" t="n"/>
      <c r="E186" s="30" t="n"/>
      <c r="F186" s="30" t="n"/>
      <c r="G186" s="25">
        <f>IFERROR(IF(OR(E186="",F186=""),"",IF(F186&gt;=E186,F186-E186,"")),"")</f>
        <v/>
      </c>
      <c r="H186" s="29" t="n"/>
      <c r="I186" s="29" t="n"/>
      <c r="J186" s="29" t="n"/>
      <c r="K186" s="29" t="n"/>
      <c r="L186" s="29" t="n"/>
      <c r="M186" s="29" t="n"/>
      <c r="N186" s="29" t="n"/>
      <c r="O186" s="29" t="n"/>
      <c r="P186" s="45">
        <f>IF(O186="","",IFERROR(IF(OR(O186="Personnel",O186="Non remboursable"),0,'Paramètres'!$B$12),0))</f>
        <v/>
      </c>
      <c r="Q186" s="46">
        <f>IF(O186="","",IFERROR(IF(OR(O186="À rembourser",O186="Remboursé"),G186*P186,0),0))</f>
        <v/>
      </c>
      <c r="R186" s="2">
        <f>IF(AND(B186="",D186="",E186="",F186="",H186="",I186="",J186="",K186="",L186="",M186="",N186="",O186=""),"",IF(B186="","Date requise",IF(D186="","Conducteur requis",IF(OR(E186="",F186=""),"Odomètre requis",IF(F186&lt;E186,"Odomètre incohérent",IF(G186=0,"Kilométrage à vérifier",IF(AND(K186&lt;&gt;"Personnel",L186=""),"Motif requis",IF(O186="","Statut requis",IF(AND(K186="Personnel",OR(O186="À rembourser",O186="Remboursé")),"Personnel non remboursable","Conforme")))))))))</f>
        <v/>
      </c>
    </row>
    <row r="187">
      <c r="A187" s="21">
        <f>IF(AND(B187="",D187="",E187="",F187="",H187="",I187="",J187="",K187="",L187="",M187="",N187="",O187=""),"",ROW()-6)</f>
        <v/>
      </c>
      <c r="B187" s="44" t="n"/>
      <c r="C187" s="2">
        <f>IF(B187="","",IF(MONTH(B187)=1,"janvier",IF(MONTH(B187)=2,"février",IF(MONTH(B187)=3,"mars",IF(MONTH(B187)=4,"avril",IF(MONTH(B187)=5,"mai",IF(MONTH(B187)=6,"juin",IF(MONTH(B187)=7,"juillet",IF(MONTH(B187)=8,"août",IF(MONTH(B187)=9,"septembre",IF(MONTH(B187)=10,"octobre",IF(MONTH(B187)=11,"novembre","décembre")))))))))))</f>
        <v/>
      </c>
      <c r="D187" s="23" t="n"/>
      <c r="E187" s="24" t="n"/>
      <c r="F187" s="24" t="n"/>
      <c r="G187" s="25">
        <f>IFERROR(IF(OR(E187="",F187=""),"",IF(F187&gt;=E187,F187-E187,"")),"")</f>
        <v/>
      </c>
      <c r="H187" s="23" t="n"/>
      <c r="I187" s="23" t="n"/>
      <c r="J187" s="23" t="n"/>
      <c r="K187" s="23" t="n"/>
      <c r="L187" s="23" t="n"/>
      <c r="M187" s="23" t="n"/>
      <c r="N187" s="23" t="n"/>
      <c r="O187" s="23" t="n"/>
      <c r="P187" s="45">
        <f>IF(O187="","",IFERROR(IF(OR(O187="Personnel",O187="Non remboursable"),0,'Paramètres'!$B$12),0))</f>
        <v/>
      </c>
      <c r="Q187" s="46">
        <f>IF(O187="","",IFERROR(IF(OR(O187="À rembourser",O187="Remboursé"),G187*P187,0),0))</f>
        <v/>
      </c>
      <c r="R187" s="2">
        <f>IF(AND(B187="",D187="",E187="",F187="",H187="",I187="",J187="",K187="",L187="",M187="",N187="",O187=""),"",IF(B187="","Date requise",IF(D187="","Conducteur requis",IF(OR(E187="",F187=""),"Odomètre requis",IF(F187&lt;E187,"Odomètre incohérent",IF(G187=0,"Kilométrage à vérifier",IF(AND(K187&lt;&gt;"Personnel",L187=""),"Motif requis",IF(O187="","Statut requis",IF(AND(K187="Personnel",OR(O187="À rembourser",O187="Remboursé")),"Personnel non remboursable","Conforme")))))))))</f>
        <v/>
      </c>
    </row>
    <row r="188">
      <c r="A188" s="21">
        <f>IF(AND(B188="",D188="",E188="",F188="",H188="",I188="",J188="",K188="",L188="",M188="",N188="",O188=""),"",ROW()-6)</f>
        <v/>
      </c>
      <c r="B188" s="47" t="n"/>
      <c r="C188" s="2">
        <f>IF(B188="","",IF(MONTH(B188)=1,"janvier",IF(MONTH(B188)=2,"février",IF(MONTH(B188)=3,"mars",IF(MONTH(B188)=4,"avril",IF(MONTH(B188)=5,"mai",IF(MONTH(B188)=6,"juin",IF(MONTH(B188)=7,"juillet",IF(MONTH(B188)=8,"août",IF(MONTH(B188)=9,"septembre",IF(MONTH(B188)=10,"octobre",IF(MONTH(B188)=11,"novembre","décembre")))))))))))</f>
        <v/>
      </c>
      <c r="D188" s="29" t="n"/>
      <c r="E188" s="30" t="n"/>
      <c r="F188" s="30" t="n"/>
      <c r="G188" s="25">
        <f>IFERROR(IF(OR(E188="",F188=""),"",IF(F188&gt;=E188,F188-E188,"")),"")</f>
        <v/>
      </c>
      <c r="H188" s="29" t="n"/>
      <c r="I188" s="29" t="n"/>
      <c r="J188" s="29" t="n"/>
      <c r="K188" s="29" t="n"/>
      <c r="L188" s="29" t="n"/>
      <c r="M188" s="29" t="n"/>
      <c r="N188" s="29" t="n"/>
      <c r="O188" s="29" t="n"/>
      <c r="P188" s="45">
        <f>IF(O188="","",IFERROR(IF(OR(O188="Personnel",O188="Non remboursable"),0,'Paramètres'!$B$12),0))</f>
        <v/>
      </c>
      <c r="Q188" s="46">
        <f>IF(O188="","",IFERROR(IF(OR(O188="À rembourser",O188="Remboursé"),G188*P188,0),0))</f>
        <v/>
      </c>
      <c r="R188" s="2">
        <f>IF(AND(B188="",D188="",E188="",F188="",H188="",I188="",J188="",K188="",L188="",M188="",N188="",O188=""),"",IF(B188="","Date requise",IF(D188="","Conducteur requis",IF(OR(E188="",F188=""),"Odomètre requis",IF(F188&lt;E188,"Odomètre incohérent",IF(G188=0,"Kilométrage à vérifier",IF(AND(K188&lt;&gt;"Personnel",L188=""),"Motif requis",IF(O188="","Statut requis",IF(AND(K188="Personnel",OR(O188="À rembourser",O188="Remboursé")),"Personnel non remboursable","Conforme")))))))))</f>
        <v/>
      </c>
    </row>
    <row r="189">
      <c r="A189" s="21">
        <f>IF(AND(B189="",D189="",E189="",F189="",H189="",I189="",J189="",K189="",L189="",M189="",N189="",O189=""),"",ROW()-6)</f>
        <v/>
      </c>
      <c r="B189" s="44" t="n"/>
      <c r="C189" s="2">
        <f>IF(B189="","",IF(MONTH(B189)=1,"janvier",IF(MONTH(B189)=2,"février",IF(MONTH(B189)=3,"mars",IF(MONTH(B189)=4,"avril",IF(MONTH(B189)=5,"mai",IF(MONTH(B189)=6,"juin",IF(MONTH(B189)=7,"juillet",IF(MONTH(B189)=8,"août",IF(MONTH(B189)=9,"septembre",IF(MONTH(B189)=10,"octobre",IF(MONTH(B189)=11,"novembre","décembre")))))))))))</f>
        <v/>
      </c>
      <c r="D189" s="23" t="n"/>
      <c r="E189" s="24" t="n"/>
      <c r="F189" s="24" t="n"/>
      <c r="G189" s="25">
        <f>IFERROR(IF(OR(E189="",F189=""),"",IF(F189&gt;=E189,F189-E189,"")),"")</f>
        <v/>
      </c>
      <c r="H189" s="23" t="n"/>
      <c r="I189" s="23" t="n"/>
      <c r="J189" s="23" t="n"/>
      <c r="K189" s="23" t="n"/>
      <c r="L189" s="23" t="n"/>
      <c r="M189" s="23" t="n"/>
      <c r="N189" s="23" t="n"/>
      <c r="O189" s="23" t="n"/>
      <c r="P189" s="45">
        <f>IF(O189="","",IFERROR(IF(OR(O189="Personnel",O189="Non remboursable"),0,'Paramètres'!$B$12),0))</f>
        <v/>
      </c>
      <c r="Q189" s="46">
        <f>IF(O189="","",IFERROR(IF(OR(O189="À rembourser",O189="Remboursé"),G189*P189,0),0))</f>
        <v/>
      </c>
      <c r="R189" s="2">
        <f>IF(AND(B189="",D189="",E189="",F189="",H189="",I189="",J189="",K189="",L189="",M189="",N189="",O189=""),"",IF(B189="","Date requise",IF(D189="","Conducteur requis",IF(OR(E189="",F189=""),"Odomètre requis",IF(F189&lt;E189,"Odomètre incohérent",IF(G189=0,"Kilométrage à vérifier",IF(AND(K189&lt;&gt;"Personnel",L189=""),"Motif requis",IF(O189="","Statut requis",IF(AND(K189="Personnel",OR(O189="À rembourser",O189="Remboursé")),"Personnel non remboursable","Conforme")))))))))</f>
        <v/>
      </c>
    </row>
    <row r="190">
      <c r="A190" s="21">
        <f>IF(AND(B190="",D190="",E190="",F190="",H190="",I190="",J190="",K190="",L190="",M190="",N190="",O190=""),"",ROW()-6)</f>
        <v/>
      </c>
      <c r="B190" s="47" t="n"/>
      <c r="C190" s="2">
        <f>IF(B190="","",IF(MONTH(B190)=1,"janvier",IF(MONTH(B190)=2,"février",IF(MONTH(B190)=3,"mars",IF(MONTH(B190)=4,"avril",IF(MONTH(B190)=5,"mai",IF(MONTH(B190)=6,"juin",IF(MONTH(B190)=7,"juillet",IF(MONTH(B190)=8,"août",IF(MONTH(B190)=9,"septembre",IF(MONTH(B190)=10,"octobre",IF(MONTH(B190)=11,"novembre","décembre")))))))))))</f>
        <v/>
      </c>
      <c r="D190" s="29" t="n"/>
      <c r="E190" s="30" t="n"/>
      <c r="F190" s="30" t="n"/>
      <c r="G190" s="25">
        <f>IFERROR(IF(OR(E190="",F190=""),"",IF(F190&gt;=E190,F190-E190,"")),"")</f>
        <v/>
      </c>
      <c r="H190" s="29" t="n"/>
      <c r="I190" s="29" t="n"/>
      <c r="J190" s="29" t="n"/>
      <c r="K190" s="29" t="n"/>
      <c r="L190" s="29" t="n"/>
      <c r="M190" s="29" t="n"/>
      <c r="N190" s="29" t="n"/>
      <c r="O190" s="29" t="n"/>
      <c r="P190" s="45">
        <f>IF(O190="","",IFERROR(IF(OR(O190="Personnel",O190="Non remboursable"),0,'Paramètres'!$B$12),0))</f>
        <v/>
      </c>
      <c r="Q190" s="46">
        <f>IF(O190="","",IFERROR(IF(OR(O190="À rembourser",O190="Remboursé"),G190*P190,0),0))</f>
        <v/>
      </c>
      <c r="R190" s="2">
        <f>IF(AND(B190="",D190="",E190="",F190="",H190="",I190="",J190="",K190="",L190="",M190="",N190="",O190=""),"",IF(B190="","Date requise",IF(D190="","Conducteur requis",IF(OR(E190="",F190=""),"Odomètre requis",IF(F190&lt;E190,"Odomètre incohérent",IF(G190=0,"Kilométrage à vérifier",IF(AND(K190&lt;&gt;"Personnel",L190=""),"Motif requis",IF(O190="","Statut requis",IF(AND(K190="Personnel",OR(O190="À rembourser",O190="Remboursé")),"Personnel non remboursable","Conforme")))))))))</f>
        <v/>
      </c>
    </row>
    <row r="191">
      <c r="A191" s="21">
        <f>IF(AND(B191="",D191="",E191="",F191="",H191="",I191="",J191="",K191="",L191="",M191="",N191="",O191=""),"",ROW()-6)</f>
        <v/>
      </c>
      <c r="B191" s="44" t="n"/>
      <c r="C191" s="2">
        <f>IF(B191="","",IF(MONTH(B191)=1,"janvier",IF(MONTH(B191)=2,"février",IF(MONTH(B191)=3,"mars",IF(MONTH(B191)=4,"avril",IF(MONTH(B191)=5,"mai",IF(MONTH(B191)=6,"juin",IF(MONTH(B191)=7,"juillet",IF(MONTH(B191)=8,"août",IF(MONTH(B191)=9,"septembre",IF(MONTH(B191)=10,"octobre",IF(MONTH(B191)=11,"novembre","décembre")))))))))))</f>
        <v/>
      </c>
      <c r="D191" s="23" t="n"/>
      <c r="E191" s="24" t="n"/>
      <c r="F191" s="24" t="n"/>
      <c r="G191" s="25">
        <f>IFERROR(IF(OR(E191="",F191=""),"",IF(F191&gt;=E191,F191-E191,"")),"")</f>
        <v/>
      </c>
      <c r="H191" s="23" t="n"/>
      <c r="I191" s="23" t="n"/>
      <c r="J191" s="23" t="n"/>
      <c r="K191" s="23" t="n"/>
      <c r="L191" s="23" t="n"/>
      <c r="M191" s="23" t="n"/>
      <c r="N191" s="23" t="n"/>
      <c r="O191" s="23" t="n"/>
      <c r="P191" s="45">
        <f>IF(O191="","",IFERROR(IF(OR(O191="Personnel",O191="Non remboursable"),0,'Paramètres'!$B$12),0))</f>
        <v/>
      </c>
      <c r="Q191" s="46">
        <f>IF(O191="","",IFERROR(IF(OR(O191="À rembourser",O191="Remboursé"),G191*P191,0),0))</f>
        <v/>
      </c>
      <c r="R191" s="2">
        <f>IF(AND(B191="",D191="",E191="",F191="",H191="",I191="",J191="",K191="",L191="",M191="",N191="",O191=""),"",IF(B191="","Date requise",IF(D191="","Conducteur requis",IF(OR(E191="",F191=""),"Odomètre requis",IF(F191&lt;E191,"Odomètre incohérent",IF(G191=0,"Kilométrage à vérifier",IF(AND(K191&lt;&gt;"Personnel",L191=""),"Motif requis",IF(O191="","Statut requis",IF(AND(K191="Personnel",OR(O191="À rembourser",O191="Remboursé")),"Personnel non remboursable","Conforme")))))))))</f>
        <v/>
      </c>
    </row>
    <row r="192">
      <c r="A192" s="21">
        <f>IF(AND(B192="",D192="",E192="",F192="",H192="",I192="",J192="",K192="",L192="",M192="",N192="",O192=""),"",ROW()-6)</f>
        <v/>
      </c>
      <c r="B192" s="47" t="n"/>
      <c r="C192" s="2">
        <f>IF(B192="","",IF(MONTH(B192)=1,"janvier",IF(MONTH(B192)=2,"février",IF(MONTH(B192)=3,"mars",IF(MONTH(B192)=4,"avril",IF(MONTH(B192)=5,"mai",IF(MONTH(B192)=6,"juin",IF(MONTH(B192)=7,"juillet",IF(MONTH(B192)=8,"août",IF(MONTH(B192)=9,"septembre",IF(MONTH(B192)=10,"octobre",IF(MONTH(B192)=11,"novembre","décembre")))))))))))</f>
        <v/>
      </c>
      <c r="D192" s="29" t="n"/>
      <c r="E192" s="30" t="n"/>
      <c r="F192" s="30" t="n"/>
      <c r="G192" s="25">
        <f>IFERROR(IF(OR(E192="",F192=""),"",IF(F192&gt;=E192,F192-E192,"")),"")</f>
        <v/>
      </c>
      <c r="H192" s="29" t="n"/>
      <c r="I192" s="29" t="n"/>
      <c r="J192" s="29" t="n"/>
      <c r="K192" s="29" t="n"/>
      <c r="L192" s="29" t="n"/>
      <c r="M192" s="29" t="n"/>
      <c r="N192" s="29" t="n"/>
      <c r="O192" s="29" t="n"/>
      <c r="P192" s="45">
        <f>IF(O192="","",IFERROR(IF(OR(O192="Personnel",O192="Non remboursable"),0,'Paramètres'!$B$12),0))</f>
        <v/>
      </c>
      <c r="Q192" s="46">
        <f>IF(O192="","",IFERROR(IF(OR(O192="À rembourser",O192="Remboursé"),G192*P192,0),0))</f>
        <v/>
      </c>
      <c r="R192" s="2">
        <f>IF(AND(B192="",D192="",E192="",F192="",H192="",I192="",J192="",K192="",L192="",M192="",N192="",O192=""),"",IF(B192="","Date requise",IF(D192="","Conducteur requis",IF(OR(E192="",F192=""),"Odomètre requis",IF(F192&lt;E192,"Odomètre incohérent",IF(G192=0,"Kilométrage à vérifier",IF(AND(K192&lt;&gt;"Personnel",L192=""),"Motif requis",IF(O192="","Statut requis",IF(AND(K192="Personnel",OR(O192="À rembourser",O192="Remboursé")),"Personnel non remboursable","Conforme")))))))))</f>
        <v/>
      </c>
    </row>
    <row r="193">
      <c r="A193" s="21">
        <f>IF(AND(B193="",D193="",E193="",F193="",H193="",I193="",J193="",K193="",L193="",M193="",N193="",O193=""),"",ROW()-6)</f>
        <v/>
      </c>
      <c r="B193" s="44" t="n"/>
      <c r="C193" s="2">
        <f>IF(B193="","",IF(MONTH(B193)=1,"janvier",IF(MONTH(B193)=2,"février",IF(MONTH(B193)=3,"mars",IF(MONTH(B193)=4,"avril",IF(MONTH(B193)=5,"mai",IF(MONTH(B193)=6,"juin",IF(MONTH(B193)=7,"juillet",IF(MONTH(B193)=8,"août",IF(MONTH(B193)=9,"septembre",IF(MONTH(B193)=10,"octobre",IF(MONTH(B193)=11,"novembre","décembre")))))))))))</f>
        <v/>
      </c>
      <c r="D193" s="23" t="n"/>
      <c r="E193" s="24" t="n"/>
      <c r="F193" s="24" t="n"/>
      <c r="G193" s="25">
        <f>IFERROR(IF(OR(E193="",F193=""),"",IF(F193&gt;=E193,F193-E193,"")),"")</f>
        <v/>
      </c>
      <c r="H193" s="23" t="n"/>
      <c r="I193" s="23" t="n"/>
      <c r="J193" s="23" t="n"/>
      <c r="K193" s="23" t="n"/>
      <c r="L193" s="23" t="n"/>
      <c r="M193" s="23" t="n"/>
      <c r="N193" s="23" t="n"/>
      <c r="O193" s="23" t="n"/>
      <c r="P193" s="45">
        <f>IF(O193="","",IFERROR(IF(OR(O193="Personnel",O193="Non remboursable"),0,'Paramètres'!$B$12),0))</f>
        <v/>
      </c>
      <c r="Q193" s="46">
        <f>IF(O193="","",IFERROR(IF(OR(O193="À rembourser",O193="Remboursé"),G193*P193,0),0))</f>
        <v/>
      </c>
      <c r="R193" s="2">
        <f>IF(AND(B193="",D193="",E193="",F193="",H193="",I193="",J193="",K193="",L193="",M193="",N193="",O193=""),"",IF(B193="","Date requise",IF(D193="","Conducteur requis",IF(OR(E193="",F193=""),"Odomètre requis",IF(F193&lt;E193,"Odomètre incohérent",IF(G193=0,"Kilométrage à vérifier",IF(AND(K193&lt;&gt;"Personnel",L193=""),"Motif requis",IF(O193="","Statut requis",IF(AND(K193="Personnel",OR(O193="À rembourser",O193="Remboursé")),"Personnel non remboursable","Conforme")))))))))</f>
        <v/>
      </c>
    </row>
    <row r="194">
      <c r="A194" s="21">
        <f>IF(AND(B194="",D194="",E194="",F194="",H194="",I194="",J194="",K194="",L194="",M194="",N194="",O194=""),"",ROW()-6)</f>
        <v/>
      </c>
      <c r="B194" s="47" t="n"/>
      <c r="C194" s="2">
        <f>IF(B194="","",IF(MONTH(B194)=1,"janvier",IF(MONTH(B194)=2,"février",IF(MONTH(B194)=3,"mars",IF(MONTH(B194)=4,"avril",IF(MONTH(B194)=5,"mai",IF(MONTH(B194)=6,"juin",IF(MONTH(B194)=7,"juillet",IF(MONTH(B194)=8,"août",IF(MONTH(B194)=9,"septembre",IF(MONTH(B194)=10,"octobre",IF(MONTH(B194)=11,"novembre","décembre")))))))))))</f>
        <v/>
      </c>
      <c r="D194" s="29" t="n"/>
      <c r="E194" s="30" t="n"/>
      <c r="F194" s="30" t="n"/>
      <c r="G194" s="25">
        <f>IFERROR(IF(OR(E194="",F194=""),"",IF(F194&gt;=E194,F194-E194,"")),"")</f>
        <v/>
      </c>
      <c r="H194" s="29" t="n"/>
      <c r="I194" s="29" t="n"/>
      <c r="J194" s="29" t="n"/>
      <c r="K194" s="29" t="n"/>
      <c r="L194" s="29" t="n"/>
      <c r="M194" s="29" t="n"/>
      <c r="N194" s="29" t="n"/>
      <c r="O194" s="29" t="n"/>
      <c r="P194" s="45">
        <f>IF(O194="","",IFERROR(IF(OR(O194="Personnel",O194="Non remboursable"),0,'Paramètres'!$B$12),0))</f>
        <v/>
      </c>
      <c r="Q194" s="46">
        <f>IF(O194="","",IFERROR(IF(OR(O194="À rembourser",O194="Remboursé"),G194*P194,0),0))</f>
        <v/>
      </c>
      <c r="R194" s="2">
        <f>IF(AND(B194="",D194="",E194="",F194="",H194="",I194="",J194="",K194="",L194="",M194="",N194="",O194=""),"",IF(B194="","Date requise",IF(D194="","Conducteur requis",IF(OR(E194="",F194=""),"Odomètre requis",IF(F194&lt;E194,"Odomètre incohérent",IF(G194=0,"Kilométrage à vérifier",IF(AND(K194&lt;&gt;"Personnel",L194=""),"Motif requis",IF(O194="","Statut requis",IF(AND(K194="Personnel",OR(O194="À rembourser",O194="Remboursé")),"Personnel non remboursable","Conforme")))))))))</f>
        <v/>
      </c>
    </row>
    <row r="195">
      <c r="A195" s="21">
        <f>IF(AND(B195="",D195="",E195="",F195="",H195="",I195="",J195="",K195="",L195="",M195="",N195="",O195=""),"",ROW()-6)</f>
        <v/>
      </c>
      <c r="B195" s="44" t="n"/>
      <c r="C195" s="2">
        <f>IF(B195="","",IF(MONTH(B195)=1,"janvier",IF(MONTH(B195)=2,"février",IF(MONTH(B195)=3,"mars",IF(MONTH(B195)=4,"avril",IF(MONTH(B195)=5,"mai",IF(MONTH(B195)=6,"juin",IF(MONTH(B195)=7,"juillet",IF(MONTH(B195)=8,"août",IF(MONTH(B195)=9,"septembre",IF(MONTH(B195)=10,"octobre",IF(MONTH(B195)=11,"novembre","décembre")))))))))))</f>
        <v/>
      </c>
      <c r="D195" s="23" t="n"/>
      <c r="E195" s="24" t="n"/>
      <c r="F195" s="24" t="n"/>
      <c r="G195" s="25">
        <f>IFERROR(IF(OR(E195="",F195=""),"",IF(F195&gt;=E195,F195-E195,"")),"")</f>
        <v/>
      </c>
      <c r="H195" s="23" t="n"/>
      <c r="I195" s="23" t="n"/>
      <c r="J195" s="23" t="n"/>
      <c r="K195" s="23" t="n"/>
      <c r="L195" s="23" t="n"/>
      <c r="M195" s="23" t="n"/>
      <c r="N195" s="23" t="n"/>
      <c r="O195" s="23" t="n"/>
      <c r="P195" s="45">
        <f>IF(O195="","",IFERROR(IF(OR(O195="Personnel",O195="Non remboursable"),0,'Paramètres'!$B$12),0))</f>
        <v/>
      </c>
      <c r="Q195" s="46">
        <f>IF(O195="","",IFERROR(IF(OR(O195="À rembourser",O195="Remboursé"),G195*P195,0),0))</f>
        <v/>
      </c>
      <c r="R195" s="2">
        <f>IF(AND(B195="",D195="",E195="",F195="",H195="",I195="",J195="",K195="",L195="",M195="",N195="",O195=""),"",IF(B195="","Date requise",IF(D195="","Conducteur requis",IF(OR(E195="",F195=""),"Odomètre requis",IF(F195&lt;E195,"Odomètre incohérent",IF(G195=0,"Kilométrage à vérifier",IF(AND(K195&lt;&gt;"Personnel",L195=""),"Motif requis",IF(O195="","Statut requis",IF(AND(K195="Personnel",OR(O195="À rembourser",O195="Remboursé")),"Personnel non remboursable","Conforme")))))))))</f>
        <v/>
      </c>
    </row>
    <row r="196">
      <c r="A196" s="21">
        <f>IF(AND(B196="",D196="",E196="",F196="",H196="",I196="",J196="",K196="",L196="",M196="",N196="",O196=""),"",ROW()-6)</f>
        <v/>
      </c>
      <c r="B196" s="47" t="n"/>
      <c r="C196" s="2">
        <f>IF(B196="","",IF(MONTH(B196)=1,"janvier",IF(MONTH(B196)=2,"février",IF(MONTH(B196)=3,"mars",IF(MONTH(B196)=4,"avril",IF(MONTH(B196)=5,"mai",IF(MONTH(B196)=6,"juin",IF(MONTH(B196)=7,"juillet",IF(MONTH(B196)=8,"août",IF(MONTH(B196)=9,"septembre",IF(MONTH(B196)=10,"octobre",IF(MONTH(B196)=11,"novembre","décembre")))))))))))</f>
        <v/>
      </c>
      <c r="D196" s="29" t="n"/>
      <c r="E196" s="30" t="n"/>
      <c r="F196" s="30" t="n"/>
      <c r="G196" s="25">
        <f>IFERROR(IF(OR(E196="",F196=""),"",IF(F196&gt;=E196,F196-E196,"")),"")</f>
        <v/>
      </c>
      <c r="H196" s="29" t="n"/>
      <c r="I196" s="29" t="n"/>
      <c r="J196" s="29" t="n"/>
      <c r="K196" s="29" t="n"/>
      <c r="L196" s="29" t="n"/>
      <c r="M196" s="29" t="n"/>
      <c r="N196" s="29" t="n"/>
      <c r="O196" s="29" t="n"/>
      <c r="P196" s="45">
        <f>IF(O196="","",IFERROR(IF(OR(O196="Personnel",O196="Non remboursable"),0,'Paramètres'!$B$12),0))</f>
        <v/>
      </c>
      <c r="Q196" s="46">
        <f>IF(O196="","",IFERROR(IF(OR(O196="À rembourser",O196="Remboursé"),G196*P196,0),0))</f>
        <v/>
      </c>
      <c r="R196" s="2">
        <f>IF(AND(B196="",D196="",E196="",F196="",H196="",I196="",J196="",K196="",L196="",M196="",N196="",O196=""),"",IF(B196="","Date requise",IF(D196="","Conducteur requis",IF(OR(E196="",F196=""),"Odomètre requis",IF(F196&lt;E196,"Odomètre incohérent",IF(G196=0,"Kilométrage à vérifier",IF(AND(K196&lt;&gt;"Personnel",L196=""),"Motif requis",IF(O196="","Statut requis",IF(AND(K196="Personnel",OR(O196="À rembourser",O196="Remboursé")),"Personnel non remboursable","Conforme")))))))))</f>
        <v/>
      </c>
    </row>
    <row r="197">
      <c r="A197" s="21">
        <f>IF(AND(B197="",D197="",E197="",F197="",H197="",I197="",J197="",K197="",L197="",M197="",N197="",O197=""),"",ROW()-6)</f>
        <v/>
      </c>
      <c r="B197" s="44" t="n"/>
      <c r="C197" s="2">
        <f>IF(B197="","",IF(MONTH(B197)=1,"janvier",IF(MONTH(B197)=2,"février",IF(MONTH(B197)=3,"mars",IF(MONTH(B197)=4,"avril",IF(MONTH(B197)=5,"mai",IF(MONTH(B197)=6,"juin",IF(MONTH(B197)=7,"juillet",IF(MONTH(B197)=8,"août",IF(MONTH(B197)=9,"septembre",IF(MONTH(B197)=10,"octobre",IF(MONTH(B197)=11,"novembre","décembre")))))))))))</f>
        <v/>
      </c>
      <c r="D197" s="23" t="n"/>
      <c r="E197" s="24" t="n"/>
      <c r="F197" s="24" t="n"/>
      <c r="G197" s="25">
        <f>IFERROR(IF(OR(E197="",F197=""),"",IF(F197&gt;=E197,F197-E197,"")),"")</f>
        <v/>
      </c>
      <c r="H197" s="23" t="n"/>
      <c r="I197" s="23" t="n"/>
      <c r="J197" s="23" t="n"/>
      <c r="K197" s="23" t="n"/>
      <c r="L197" s="23" t="n"/>
      <c r="M197" s="23" t="n"/>
      <c r="N197" s="23" t="n"/>
      <c r="O197" s="23" t="n"/>
      <c r="P197" s="45">
        <f>IF(O197="","",IFERROR(IF(OR(O197="Personnel",O197="Non remboursable"),0,'Paramètres'!$B$12),0))</f>
        <v/>
      </c>
      <c r="Q197" s="46">
        <f>IF(O197="","",IFERROR(IF(OR(O197="À rembourser",O197="Remboursé"),G197*P197,0),0))</f>
        <v/>
      </c>
      <c r="R197" s="2">
        <f>IF(AND(B197="",D197="",E197="",F197="",H197="",I197="",J197="",K197="",L197="",M197="",N197="",O197=""),"",IF(B197="","Date requise",IF(D197="","Conducteur requis",IF(OR(E197="",F197=""),"Odomètre requis",IF(F197&lt;E197,"Odomètre incohérent",IF(G197=0,"Kilométrage à vérifier",IF(AND(K197&lt;&gt;"Personnel",L197=""),"Motif requis",IF(O197="","Statut requis",IF(AND(K197="Personnel",OR(O197="À rembourser",O197="Remboursé")),"Personnel non remboursable","Conforme")))))))))</f>
        <v/>
      </c>
    </row>
    <row r="198">
      <c r="A198" s="21">
        <f>IF(AND(B198="",D198="",E198="",F198="",H198="",I198="",J198="",K198="",L198="",M198="",N198="",O198=""),"",ROW()-6)</f>
        <v/>
      </c>
      <c r="B198" s="47" t="n"/>
      <c r="C198" s="2">
        <f>IF(B198="","",IF(MONTH(B198)=1,"janvier",IF(MONTH(B198)=2,"février",IF(MONTH(B198)=3,"mars",IF(MONTH(B198)=4,"avril",IF(MONTH(B198)=5,"mai",IF(MONTH(B198)=6,"juin",IF(MONTH(B198)=7,"juillet",IF(MONTH(B198)=8,"août",IF(MONTH(B198)=9,"septembre",IF(MONTH(B198)=10,"octobre",IF(MONTH(B198)=11,"novembre","décembre")))))))))))</f>
        <v/>
      </c>
      <c r="D198" s="29" t="n"/>
      <c r="E198" s="30" t="n"/>
      <c r="F198" s="30" t="n"/>
      <c r="G198" s="25">
        <f>IFERROR(IF(OR(E198="",F198=""),"",IF(F198&gt;=E198,F198-E198,"")),"")</f>
        <v/>
      </c>
      <c r="H198" s="29" t="n"/>
      <c r="I198" s="29" t="n"/>
      <c r="J198" s="29" t="n"/>
      <c r="K198" s="29" t="n"/>
      <c r="L198" s="29" t="n"/>
      <c r="M198" s="29" t="n"/>
      <c r="N198" s="29" t="n"/>
      <c r="O198" s="29" t="n"/>
      <c r="P198" s="45">
        <f>IF(O198="","",IFERROR(IF(OR(O198="Personnel",O198="Non remboursable"),0,'Paramètres'!$B$12),0))</f>
        <v/>
      </c>
      <c r="Q198" s="46">
        <f>IF(O198="","",IFERROR(IF(OR(O198="À rembourser",O198="Remboursé"),G198*P198,0),0))</f>
        <v/>
      </c>
      <c r="R198" s="2">
        <f>IF(AND(B198="",D198="",E198="",F198="",H198="",I198="",J198="",K198="",L198="",M198="",N198="",O198=""),"",IF(B198="","Date requise",IF(D198="","Conducteur requis",IF(OR(E198="",F198=""),"Odomètre requis",IF(F198&lt;E198,"Odomètre incohérent",IF(G198=0,"Kilométrage à vérifier",IF(AND(K198&lt;&gt;"Personnel",L198=""),"Motif requis",IF(O198="","Statut requis",IF(AND(K198="Personnel",OR(O198="À rembourser",O198="Remboursé")),"Personnel non remboursable","Conforme")))))))))</f>
        <v/>
      </c>
    </row>
    <row r="199">
      <c r="A199" s="21">
        <f>IF(AND(B199="",D199="",E199="",F199="",H199="",I199="",J199="",K199="",L199="",M199="",N199="",O199=""),"",ROW()-6)</f>
        <v/>
      </c>
      <c r="B199" s="44" t="n"/>
      <c r="C199" s="2">
        <f>IF(B199="","",IF(MONTH(B199)=1,"janvier",IF(MONTH(B199)=2,"février",IF(MONTH(B199)=3,"mars",IF(MONTH(B199)=4,"avril",IF(MONTH(B199)=5,"mai",IF(MONTH(B199)=6,"juin",IF(MONTH(B199)=7,"juillet",IF(MONTH(B199)=8,"août",IF(MONTH(B199)=9,"septembre",IF(MONTH(B199)=10,"octobre",IF(MONTH(B199)=11,"novembre","décembre")))))))))))</f>
        <v/>
      </c>
      <c r="D199" s="23" t="n"/>
      <c r="E199" s="24" t="n"/>
      <c r="F199" s="24" t="n"/>
      <c r="G199" s="25">
        <f>IFERROR(IF(OR(E199="",F199=""),"",IF(F199&gt;=E199,F199-E199,"")),"")</f>
        <v/>
      </c>
      <c r="H199" s="23" t="n"/>
      <c r="I199" s="23" t="n"/>
      <c r="J199" s="23" t="n"/>
      <c r="K199" s="23" t="n"/>
      <c r="L199" s="23" t="n"/>
      <c r="M199" s="23" t="n"/>
      <c r="N199" s="23" t="n"/>
      <c r="O199" s="23" t="n"/>
      <c r="P199" s="45">
        <f>IF(O199="","",IFERROR(IF(OR(O199="Personnel",O199="Non remboursable"),0,'Paramètres'!$B$12),0))</f>
        <v/>
      </c>
      <c r="Q199" s="46">
        <f>IF(O199="","",IFERROR(IF(OR(O199="À rembourser",O199="Remboursé"),G199*P199,0),0))</f>
        <v/>
      </c>
      <c r="R199" s="2">
        <f>IF(AND(B199="",D199="",E199="",F199="",H199="",I199="",J199="",K199="",L199="",M199="",N199="",O199=""),"",IF(B199="","Date requise",IF(D199="","Conducteur requis",IF(OR(E199="",F199=""),"Odomètre requis",IF(F199&lt;E199,"Odomètre incohérent",IF(G199=0,"Kilométrage à vérifier",IF(AND(K199&lt;&gt;"Personnel",L199=""),"Motif requis",IF(O199="","Statut requis",IF(AND(K199="Personnel",OR(O199="À rembourser",O199="Remboursé")),"Personnel non remboursable","Conforme")))))))))</f>
        <v/>
      </c>
    </row>
    <row r="200">
      <c r="A200" s="21">
        <f>IF(AND(B200="",D200="",E200="",F200="",H200="",I200="",J200="",K200="",L200="",M200="",N200="",O200=""),"",ROW()-6)</f>
        <v/>
      </c>
      <c r="B200" s="47" t="n"/>
      <c r="C200" s="2">
        <f>IF(B200="","",IF(MONTH(B200)=1,"janvier",IF(MONTH(B200)=2,"février",IF(MONTH(B200)=3,"mars",IF(MONTH(B200)=4,"avril",IF(MONTH(B200)=5,"mai",IF(MONTH(B200)=6,"juin",IF(MONTH(B200)=7,"juillet",IF(MONTH(B200)=8,"août",IF(MONTH(B200)=9,"septembre",IF(MONTH(B200)=10,"octobre",IF(MONTH(B200)=11,"novembre","décembre")))))))))))</f>
        <v/>
      </c>
      <c r="D200" s="29" t="n"/>
      <c r="E200" s="30" t="n"/>
      <c r="F200" s="30" t="n"/>
      <c r="G200" s="25">
        <f>IFERROR(IF(OR(E200="",F200=""),"",IF(F200&gt;=E200,F200-E200,"")),"")</f>
        <v/>
      </c>
      <c r="H200" s="29" t="n"/>
      <c r="I200" s="29" t="n"/>
      <c r="J200" s="29" t="n"/>
      <c r="K200" s="29" t="n"/>
      <c r="L200" s="29" t="n"/>
      <c r="M200" s="29" t="n"/>
      <c r="N200" s="29" t="n"/>
      <c r="O200" s="29" t="n"/>
      <c r="P200" s="45">
        <f>IF(O200="","",IFERROR(IF(OR(O200="Personnel",O200="Non remboursable"),0,'Paramètres'!$B$12),0))</f>
        <v/>
      </c>
      <c r="Q200" s="46">
        <f>IF(O200="","",IFERROR(IF(OR(O200="À rembourser",O200="Remboursé"),G200*P200,0),0))</f>
        <v/>
      </c>
      <c r="R200" s="2">
        <f>IF(AND(B200="",D200="",E200="",F200="",H200="",I200="",J200="",K200="",L200="",M200="",N200="",O200=""),"",IF(B200="","Date requise",IF(D200="","Conducteur requis",IF(OR(E200="",F200=""),"Odomètre requis",IF(F200&lt;E200,"Odomètre incohérent",IF(G200=0,"Kilométrage à vérifier",IF(AND(K200&lt;&gt;"Personnel",L200=""),"Motif requis",IF(O200="","Statut requis",IF(AND(K200="Personnel",OR(O200="À rembourser",O200="Remboursé")),"Personnel non remboursable","Conforme")))))))))</f>
        <v/>
      </c>
    </row>
    <row r="201">
      <c r="A201" s="21">
        <f>IF(AND(B201="",D201="",E201="",F201="",H201="",I201="",J201="",K201="",L201="",M201="",N201="",O201=""),"",ROW()-6)</f>
        <v/>
      </c>
      <c r="B201" s="44" t="n"/>
      <c r="C201" s="2">
        <f>IF(B201="","",IF(MONTH(B201)=1,"janvier",IF(MONTH(B201)=2,"février",IF(MONTH(B201)=3,"mars",IF(MONTH(B201)=4,"avril",IF(MONTH(B201)=5,"mai",IF(MONTH(B201)=6,"juin",IF(MONTH(B201)=7,"juillet",IF(MONTH(B201)=8,"août",IF(MONTH(B201)=9,"septembre",IF(MONTH(B201)=10,"octobre",IF(MONTH(B201)=11,"novembre","décembre")))))))))))</f>
        <v/>
      </c>
      <c r="D201" s="23" t="n"/>
      <c r="E201" s="24" t="n"/>
      <c r="F201" s="24" t="n"/>
      <c r="G201" s="25">
        <f>IFERROR(IF(OR(E201="",F201=""),"",IF(F201&gt;=E201,F201-E201,"")),"")</f>
        <v/>
      </c>
      <c r="H201" s="23" t="n"/>
      <c r="I201" s="23" t="n"/>
      <c r="J201" s="23" t="n"/>
      <c r="K201" s="23" t="n"/>
      <c r="L201" s="23" t="n"/>
      <c r="M201" s="23" t="n"/>
      <c r="N201" s="23" t="n"/>
      <c r="O201" s="23" t="n"/>
      <c r="P201" s="45">
        <f>IF(O201="","",IFERROR(IF(OR(O201="Personnel",O201="Non remboursable"),0,'Paramètres'!$B$12),0))</f>
        <v/>
      </c>
      <c r="Q201" s="46">
        <f>IF(O201="","",IFERROR(IF(OR(O201="À rembourser",O201="Remboursé"),G201*P201,0),0))</f>
        <v/>
      </c>
      <c r="R201" s="2">
        <f>IF(AND(B201="",D201="",E201="",F201="",H201="",I201="",J201="",K201="",L201="",M201="",N201="",O201=""),"",IF(B201="","Date requise",IF(D201="","Conducteur requis",IF(OR(E201="",F201=""),"Odomètre requis",IF(F201&lt;E201,"Odomètre incohérent",IF(G201=0,"Kilométrage à vérifier",IF(AND(K201&lt;&gt;"Personnel",L201=""),"Motif requis",IF(O201="","Statut requis",IF(AND(K201="Personnel",OR(O201="À rembourser",O201="Remboursé")),"Personnel non remboursable","Conforme")))))))))</f>
        <v/>
      </c>
    </row>
    <row r="202">
      <c r="A202" s="21">
        <f>IF(AND(B202="",D202="",E202="",F202="",H202="",I202="",J202="",K202="",L202="",M202="",N202="",O202=""),"",ROW()-6)</f>
        <v/>
      </c>
      <c r="B202" s="47" t="n"/>
      <c r="C202" s="2">
        <f>IF(B202="","",IF(MONTH(B202)=1,"janvier",IF(MONTH(B202)=2,"février",IF(MONTH(B202)=3,"mars",IF(MONTH(B202)=4,"avril",IF(MONTH(B202)=5,"mai",IF(MONTH(B202)=6,"juin",IF(MONTH(B202)=7,"juillet",IF(MONTH(B202)=8,"août",IF(MONTH(B202)=9,"septembre",IF(MONTH(B202)=10,"octobre",IF(MONTH(B202)=11,"novembre","décembre")))))))))))</f>
        <v/>
      </c>
      <c r="D202" s="29" t="n"/>
      <c r="E202" s="30" t="n"/>
      <c r="F202" s="30" t="n"/>
      <c r="G202" s="25">
        <f>IFERROR(IF(OR(E202="",F202=""),"",IF(F202&gt;=E202,F202-E202,"")),"")</f>
        <v/>
      </c>
      <c r="H202" s="29" t="n"/>
      <c r="I202" s="29" t="n"/>
      <c r="J202" s="29" t="n"/>
      <c r="K202" s="29" t="n"/>
      <c r="L202" s="29" t="n"/>
      <c r="M202" s="29" t="n"/>
      <c r="N202" s="29" t="n"/>
      <c r="O202" s="29" t="n"/>
      <c r="P202" s="45">
        <f>IF(O202="","",IFERROR(IF(OR(O202="Personnel",O202="Non remboursable"),0,'Paramètres'!$B$12),0))</f>
        <v/>
      </c>
      <c r="Q202" s="46">
        <f>IF(O202="","",IFERROR(IF(OR(O202="À rembourser",O202="Remboursé"),G202*P202,0),0))</f>
        <v/>
      </c>
      <c r="R202" s="2">
        <f>IF(AND(B202="",D202="",E202="",F202="",H202="",I202="",J202="",K202="",L202="",M202="",N202="",O202=""),"",IF(B202="","Date requise",IF(D202="","Conducteur requis",IF(OR(E202="",F202=""),"Odomètre requis",IF(F202&lt;E202,"Odomètre incohérent",IF(G202=0,"Kilométrage à vérifier",IF(AND(K202&lt;&gt;"Personnel",L202=""),"Motif requis",IF(O202="","Statut requis",IF(AND(K202="Personnel",OR(O202="À rembourser",O202="Remboursé")),"Personnel non remboursable","Conforme")))))))))</f>
        <v/>
      </c>
    </row>
    <row r="203">
      <c r="A203" s="21">
        <f>IF(AND(B203="",D203="",E203="",F203="",H203="",I203="",J203="",K203="",L203="",M203="",N203="",O203=""),"",ROW()-6)</f>
        <v/>
      </c>
      <c r="B203" s="44" t="n"/>
      <c r="C203" s="2">
        <f>IF(B203="","",IF(MONTH(B203)=1,"janvier",IF(MONTH(B203)=2,"février",IF(MONTH(B203)=3,"mars",IF(MONTH(B203)=4,"avril",IF(MONTH(B203)=5,"mai",IF(MONTH(B203)=6,"juin",IF(MONTH(B203)=7,"juillet",IF(MONTH(B203)=8,"août",IF(MONTH(B203)=9,"septembre",IF(MONTH(B203)=10,"octobre",IF(MONTH(B203)=11,"novembre","décembre")))))))))))</f>
        <v/>
      </c>
      <c r="D203" s="23" t="n"/>
      <c r="E203" s="24" t="n"/>
      <c r="F203" s="24" t="n"/>
      <c r="G203" s="25">
        <f>IFERROR(IF(OR(E203="",F203=""),"",IF(F203&gt;=E203,F203-E203,"")),"")</f>
        <v/>
      </c>
      <c r="H203" s="23" t="n"/>
      <c r="I203" s="23" t="n"/>
      <c r="J203" s="23" t="n"/>
      <c r="K203" s="23" t="n"/>
      <c r="L203" s="23" t="n"/>
      <c r="M203" s="23" t="n"/>
      <c r="N203" s="23" t="n"/>
      <c r="O203" s="23" t="n"/>
      <c r="P203" s="45">
        <f>IF(O203="","",IFERROR(IF(OR(O203="Personnel",O203="Non remboursable"),0,'Paramètres'!$B$12),0))</f>
        <v/>
      </c>
      <c r="Q203" s="46">
        <f>IF(O203="","",IFERROR(IF(OR(O203="À rembourser",O203="Remboursé"),G203*P203,0),0))</f>
        <v/>
      </c>
      <c r="R203" s="2">
        <f>IF(AND(B203="",D203="",E203="",F203="",H203="",I203="",J203="",K203="",L203="",M203="",N203="",O203=""),"",IF(B203="","Date requise",IF(D203="","Conducteur requis",IF(OR(E203="",F203=""),"Odomètre requis",IF(F203&lt;E203,"Odomètre incohérent",IF(G203=0,"Kilométrage à vérifier",IF(AND(K203&lt;&gt;"Personnel",L203=""),"Motif requis",IF(O203="","Statut requis",IF(AND(K203="Personnel",OR(O203="À rembourser",O203="Remboursé")),"Personnel non remboursable","Conforme")))))))))</f>
        <v/>
      </c>
    </row>
    <row r="204">
      <c r="A204" s="21">
        <f>IF(AND(B204="",D204="",E204="",F204="",H204="",I204="",J204="",K204="",L204="",M204="",N204="",O204=""),"",ROW()-6)</f>
        <v/>
      </c>
      <c r="B204" s="47" t="n"/>
      <c r="C204" s="2">
        <f>IF(B204="","",IF(MONTH(B204)=1,"janvier",IF(MONTH(B204)=2,"février",IF(MONTH(B204)=3,"mars",IF(MONTH(B204)=4,"avril",IF(MONTH(B204)=5,"mai",IF(MONTH(B204)=6,"juin",IF(MONTH(B204)=7,"juillet",IF(MONTH(B204)=8,"août",IF(MONTH(B204)=9,"septembre",IF(MONTH(B204)=10,"octobre",IF(MONTH(B204)=11,"novembre","décembre")))))))))))</f>
        <v/>
      </c>
      <c r="D204" s="29" t="n"/>
      <c r="E204" s="30" t="n"/>
      <c r="F204" s="30" t="n"/>
      <c r="G204" s="25">
        <f>IFERROR(IF(OR(E204="",F204=""),"",IF(F204&gt;=E204,F204-E204,"")),"")</f>
        <v/>
      </c>
      <c r="H204" s="29" t="n"/>
      <c r="I204" s="29" t="n"/>
      <c r="J204" s="29" t="n"/>
      <c r="K204" s="29" t="n"/>
      <c r="L204" s="29" t="n"/>
      <c r="M204" s="29" t="n"/>
      <c r="N204" s="29" t="n"/>
      <c r="O204" s="29" t="n"/>
      <c r="P204" s="45">
        <f>IF(O204="","",IFERROR(IF(OR(O204="Personnel",O204="Non remboursable"),0,'Paramètres'!$B$12),0))</f>
        <v/>
      </c>
      <c r="Q204" s="46">
        <f>IF(O204="","",IFERROR(IF(OR(O204="À rembourser",O204="Remboursé"),G204*P204,0),0))</f>
        <v/>
      </c>
      <c r="R204" s="2">
        <f>IF(AND(B204="",D204="",E204="",F204="",H204="",I204="",J204="",K204="",L204="",M204="",N204="",O204=""),"",IF(B204="","Date requise",IF(D204="","Conducteur requis",IF(OR(E204="",F204=""),"Odomètre requis",IF(F204&lt;E204,"Odomètre incohérent",IF(G204=0,"Kilométrage à vérifier",IF(AND(K204&lt;&gt;"Personnel",L204=""),"Motif requis",IF(O204="","Statut requis",IF(AND(K204="Personnel",OR(O204="À rembourser",O204="Remboursé")),"Personnel non remboursable","Conforme")))))))))</f>
        <v/>
      </c>
    </row>
    <row r="205">
      <c r="A205" s="21">
        <f>IF(AND(B205="",D205="",E205="",F205="",H205="",I205="",J205="",K205="",L205="",M205="",N205="",O205=""),"",ROW()-6)</f>
        <v/>
      </c>
      <c r="B205" s="44" t="n"/>
      <c r="C205" s="2">
        <f>IF(B205="","",IF(MONTH(B205)=1,"janvier",IF(MONTH(B205)=2,"février",IF(MONTH(B205)=3,"mars",IF(MONTH(B205)=4,"avril",IF(MONTH(B205)=5,"mai",IF(MONTH(B205)=6,"juin",IF(MONTH(B205)=7,"juillet",IF(MONTH(B205)=8,"août",IF(MONTH(B205)=9,"septembre",IF(MONTH(B205)=10,"octobre",IF(MONTH(B205)=11,"novembre","décembre")))))))))))</f>
        <v/>
      </c>
      <c r="D205" s="23" t="n"/>
      <c r="E205" s="24" t="n"/>
      <c r="F205" s="24" t="n"/>
      <c r="G205" s="25">
        <f>IFERROR(IF(OR(E205="",F205=""),"",IF(F205&gt;=E205,F205-E205,"")),"")</f>
        <v/>
      </c>
      <c r="H205" s="23" t="n"/>
      <c r="I205" s="23" t="n"/>
      <c r="J205" s="23" t="n"/>
      <c r="K205" s="23" t="n"/>
      <c r="L205" s="23" t="n"/>
      <c r="M205" s="23" t="n"/>
      <c r="N205" s="23" t="n"/>
      <c r="O205" s="23" t="n"/>
      <c r="P205" s="45">
        <f>IF(O205="","",IFERROR(IF(OR(O205="Personnel",O205="Non remboursable"),0,'Paramètres'!$B$12),0))</f>
        <v/>
      </c>
      <c r="Q205" s="46">
        <f>IF(O205="","",IFERROR(IF(OR(O205="À rembourser",O205="Remboursé"),G205*P205,0),0))</f>
        <v/>
      </c>
      <c r="R205" s="2">
        <f>IF(AND(B205="",D205="",E205="",F205="",H205="",I205="",J205="",K205="",L205="",M205="",N205="",O205=""),"",IF(B205="","Date requise",IF(D205="","Conducteur requis",IF(OR(E205="",F205=""),"Odomètre requis",IF(F205&lt;E205,"Odomètre incohérent",IF(G205=0,"Kilométrage à vérifier",IF(AND(K205&lt;&gt;"Personnel",L205=""),"Motif requis",IF(O205="","Statut requis",IF(AND(K205="Personnel",OR(O205="À rembourser",O205="Remboursé")),"Personnel non remboursable","Conforme")))))))))</f>
        <v/>
      </c>
    </row>
    <row r="206">
      <c r="A206" s="21">
        <f>IF(AND(B206="",D206="",E206="",F206="",H206="",I206="",J206="",K206="",L206="",M206="",N206="",O206=""),"",ROW()-6)</f>
        <v/>
      </c>
      <c r="B206" s="47" t="n"/>
      <c r="C206" s="2">
        <f>IF(B206="","",IF(MONTH(B206)=1,"janvier",IF(MONTH(B206)=2,"février",IF(MONTH(B206)=3,"mars",IF(MONTH(B206)=4,"avril",IF(MONTH(B206)=5,"mai",IF(MONTH(B206)=6,"juin",IF(MONTH(B206)=7,"juillet",IF(MONTH(B206)=8,"août",IF(MONTH(B206)=9,"septembre",IF(MONTH(B206)=10,"octobre",IF(MONTH(B206)=11,"novembre","décembre")))))))))))</f>
        <v/>
      </c>
      <c r="D206" s="29" t="n"/>
      <c r="E206" s="30" t="n"/>
      <c r="F206" s="30" t="n"/>
      <c r="G206" s="25">
        <f>IFERROR(IF(OR(E206="",F206=""),"",IF(F206&gt;=E206,F206-E206,"")),"")</f>
        <v/>
      </c>
      <c r="H206" s="29" t="n"/>
      <c r="I206" s="29" t="n"/>
      <c r="J206" s="29" t="n"/>
      <c r="K206" s="29" t="n"/>
      <c r="L206" s="29" t="n"/>
      <c r="M206" s="29" t="n"/>
      <c r="N206" s="29" t="n"/>
      <c r="O206" s="29" t="n"/>
      <c r="P206" s="45">
        <f>IF(O206="","",IFERROR(IF(OR(O206="Personnel",O206="Non remboursable"),0,'Paramètres'!$B$12),0))</f>
        <v/>
      </c>
      <c r="Q206" s="46">
        <f>IF(O206="","",IFERROR(IF(OR(O206="À rembourser",O206="Remboursé"),G206*P206,0),0))</f>
        <v/>
      </c>
      <c r="R206" s="2">
        <f>IF(AND(B206="",D206="",E206="",F206="",H206="",I206="",J206="",K206="",L206="",M206="",N206="",O206=""),"",IF(B206="","Date requise",IF(D206="","Conducteur requis",IF(OR(E206="",F206=""),"Odomètre requis",IF(F206&lt;E206,"Odomètre incohérent",IF(G206=0,"Kilométrage à vérifier",IF(AND(K206&lt;&gt;"Personnel",L206=""),"Motif requis",IF(O206="","Statut requis",IF(AND(K206="Personnel",OR(O206="À rembourser",O206="Remboursé")),"Personnel non remboursable","Conforme")))))))))</f>
        <v/>
      </c>
    </row>
    <row r="207">
      <c r="A207" s="21">
        <f>IF(AND(B207="",D207="",E207="",F207="",H207="",I207="",J207="",K207="",L207="",M207="",N207="",O207=""),"",ROW()-6)</f>
        <v/>
      </c>
      <c r="B207" s="44" t="n"/>
      <c r="C207" s="2">
        <f>IF(B207="","",IF(MONTH(B207)=1,"janvier",IF(MONTH(B207)=2,"février",IF(MONTH(B207)=3,"mars",IF(MONTH(B207)=4,"avril",IF(MONTH(B207)=5,"mai",IF(MONTH(B207)=6,"juin",IF(MONTH(B207)=7,"juillet",IF(MONTH(B207)=8,"août",IF(MONTH(B207)=9,"septembre",IF(MONTH(B207)=10,"octobre",IF(MONTH(B207)=11,"novembre","décembre")))))))))))</f>
        <v/>
      </c>
      <c r="D207" s="23" t="n"/>
      <c r="E207" s="24" t="n"/>
      <c r="F207" s="24" t="n"/>
      <c r="G207" s="25">
        <f>IFERROR(IF(OR(E207="",F207=""),"",IF(F207&gt;=E207,F207-E207,"")),"")</f>
        <v/>
      </c>
      <c r="H207" s="23" t="n"/>
      <c r="I207" s="23" t="n"/>
      <c r="J207" s="23" t="n"/>
      <c r="K207" s="23" t="n"/>
      <c r="L207" s="23" t="n"/>
      <c r="M207" s="23" t="n"/>
      <c r="N207" s="23" t="n"/>
      <c r="O207" s="23" t="n"/>
      <c r="P207" s="45">
        <f>IF(O207="","",IFERROR(IF(OR(O207="Personnel",O207="Non remboursable"),0,'Paramètres'!$B$12),0))</f>
        <v/>
      </c>
      <c r="Q207" s="46">
        <f>IF(O207="","",IFERROR(IF(OR(O207="À rembourser",O207="Remboursé"),G207*P207,0),0))</f>
        <v/>
      </c>
      <c r="R207" s="2">
        <f>IF(AND(B207="",D207="",E207="",F207="",H207="",I207="",J207="",K207="",L207="",M207="",N207="",O207=""),"",IF(B207="","Date requise",IF(D207="","Conducteur requis",IF(OR(E207="",F207=""),"Odomètre requis",IF(F207&lt;E207,"Odomètre incohérent",IF(G207=0,"Kilométrage à vérifier",IF(AND(K207&lt;&gt;"Personnel",L207=""),"Motif requis",IF(O207="","Statut requis",IF(AND(K207="Personnel",OR(O207="À rembourser",O207="Remboursé")),"Personnel non remboursable","Conforme")))))))))</f>
        <v/>
      </c>
    </row>
    <row r="208">
      <c r="A208" s="21">
        <f>IF(AND(B208="",D208="",E208="",F208="",H208="",I208="",J208="",K208="",L208="",M208="",N208="",O208=""),"",ROW()-6)</f>
        <v/>
      </c>
      <c r="B208" s="47" t="n"/>
      <c r="C208" s="2">
        <f>IF(B208="","",IF(MONTH(B208)=1,"janvier",IF(MONTH(B208)=2,"février",IF(MONTH(B208)=3,"mars",IF(MONTH(B208)=4,"avril",IF(MONTH(B208)=5,"mai",IF(MONTH(B208)=6,"juin",IF(MONTH(B208)=7,"juillet",IF(MONTH(B208)=8,"août",IF(MONTH(B208)=9,"septembre",IF(MONTH(B208)=10,"octobre",IF(MONTH(B208)=11,"novembre","décembre")))))))))))</f>
        <v/>
      </c>
      <c r="D208" s="29" t="n"/>
      <c r="E208" s="30" t="n"/>
      <c r="F208" s="30" t="n"/>
      <c r="G208" s="25">
        <f>IFERROR(IF(OR(E208="",F208=""),"",IF(F208&gt;=E208,F208-E208,"")),"")</f>
        <v/>
      </c>
      <c r="H208" s="29" t="n"/>
      <c r="I208" s="29" t="n"/>
      <c r="J208" s="29" t="n"/>
      <c r="K208" s="29" t="n"/>
      <c r="L208" s="29" t="n"/>
      <c r="M208" s="29" t="n"/>
      <c r="N208" s="29" t="n"/>
      <c r="O208" s="29" t="n"/>
      <c r="P208" s="45">
        <f>IF(O208="","",IFERROR(IF(OR(O208="Personnel",O208="Non remboursable"),0,'Paramètres'!$B$12),0))</f>
        <v/>
      </c>
      <c r="Q208" s="46">
        <f>IF(O208="","",IFERROR(IF(OR(O208="À rembourser",O208="Remboursé"),G208*P208,0),0))</f>
        <v/>
      </c>
      <c r="R208" s="2">
        <f>IF(AND(B208="",D208="",E208="",F208="",H208="",I208="",J208="",K208="",L208="",M208="",N208="",O208=""),"",IF(B208="","Date requise",IF(D208="","Conducteur requis",IF(OR(E208="",F208=""),"Odomètre requis",IF(F208&lt;E208,"Odomètre incohérent",IF(G208=0,"Kilométrage à vérifier",IF(AND(K208&lt;&gt;"Personnel",L208=""),"Motif requis",IF(O208="","Statut requis",IF(AND(K208="Personnel",OR(O208="À rembourser",O208="Remboursé")),"Personnel non remboursable","Conforme")))))))))</f>
        <v/>
      </c>
    </row>
    <row r="209">
      <c r="A209" s="21">
        <f>IF(AND(B209="",D209="",E209="",F209="",H209="",I209="",J209="",K209="",L209="",M209="",N209="",O209=""),"",ROW()-6)</f>
        <v/>
      </c>
      <c r="B209" s="44" t="n"/>
      <c r="C209" s="2">
        <f>IF(B209="","",IF(MONTH(B209)=1,"janvier",IF(MONTH(B209)=2,"février",IF(MONTH(B209)=3,"mars",IF(MONTH(B209)=4,"avril",IF(MONTH(B209)=5,"mai",IF(MONTH(B209)=6,"juin",IF(MONTH(B209)=7,"juillet",IF(MONTH(B209)=8,"août",IF(MONTH(B209)=9,"septembre",IF(MONTH(B209)=10,"octobre",IF(MONTH(B209)=11,"novembre","décembre")))))))))))</f>
        <v/>
      </c>
      <c r="D209" s="23" t="n"/>
      <c r="E209" s="24" t="n"/>
      <c r="F209" s="24" t="n"/>
      <c r="G209" s="25">
        <f>IFERROR(IF(OR(E209="",F209=""),"",IF(F209&gt;=E209,F209-E209,"")),"")</f>
        <v/>
      </c>
      <c r="H209" s="23" t="n"/>
      <c r="I209" s="23" t="n"/>
      <c r="J209" s="23" t="n"/>
      <c r="K209" s="23" t="n"/>
      <c r="L209" s="23" t="n"/>
      <c r="M209" s="23" t="n"/>
      <c r="N209" s="23" t="n"/>
      <c r="O209" s="23" t="n"/>
      <c r="P209" s="45">
        <f>IF(O209="","",IFERROR(IF(OR(O209="Personnel",O209="Non remboursable"),0,'Paramètres'!$B$12),0))</f>
        <v/>
      </c>
      <c r="Q209" s="46">
        <f>IF(O209="","",IFERROR(IF(OR(O209="À rembourser",O209="Remboursé"),G209*P209,0),0))</f>
        <v/>
      </c>
      <c r="R209" s="2">
        <f>IF(AND(B209="",D209="",E209="",F209="",H209="",I209="",J209="",K209="",L209="",M209="",N209="",O209=""),"",IF(B209="","Date requise",IF(D209="","Conducteur requis",IF(OR(E209="",F209=""),"Odomètre requis",IF(F209&lt;E209,"Odomètre incohérent",IF(G209=0,"Kilométrage à vérifier",IF(AND(K209&lt;&gt;"Personnel",L209=""),"Motif requis",IF(O209="","Statut requis",IF(AND(K209="Personnel",OR(O209="À rembourser",O209="Remboursé")),"Personnel non remboursable","Conforme")))))))))</f>
        <v/>
      </c>
    </row>
    <row r="210">
      <c r="A210" s="21">
        <f>IF(AND(B210="",D210="",E210="",F210="",H210="",I210="",J210="",K210="",L210="",M210="",N210="",O210=""),"",ROW()-6)</f>
        <v/>
      </c>
      <c r="B210" s="47" t="n"/>
      <c r="C210" s="2">
        <f>IF(B210="","",IF(MONTH(B210)=1,"janvier",IF(MONTH(B210)=2,"février",IF(MONTH(B210)=3,"mars",IF(MONTH(B210)=4,"avril",IF(MONTH(B210)=5,"mai",IF(MONTH(B210)=6,"juin",IF(MONTH(B210)=7,"juillet",IF(MONTH(B210)=8,"août",IF(MONTH(B210)=9,"septembre",IF(MONTH(B210)=10,"octobre",IF(MONTH(B210)=11,"novembre","décembre")))))))))))</f>
        <v/>
      </c>
      <c r="D210" s="29" t="n"/>
      <c r="E210" s="30" t="n"/>
      <c r="F210" s="30" t="n"/>
      <c r="G210" s="25">
        <f>IFERROR(IF(OR(E210="",F210=""),"",IF(F210&gt;=E210,F210-E210,"")),"")</f>
        <v/>
      </c>
      <c r="H210" s="29" t="n"/>
      <c r="I210" s="29" t="n"/>
      <c r="J210" s="29" t="n"/>
      <c r="K210" s="29" t="n"/>
      <c r="L210" s="29" t="n"/>
      <c r="M210" s="29" t="n"/>
      <c r="N210" s="29" t="n"/>
      <c r="O210" s="29" t="n"/>
      <c r="P210" s="45">
        <f>IF(O210="","",IFERROR(IF(OR(O210="Personnel",O210="Non remboursable"),0,'Paramètres'!$B$12),0))</f>
        <v/>
      </c>
      <c r="Q210" s="46">
        <f>IF(O210="","",IFERROR(IF(OR(O210="À rembourser",O210="Remboursé"),G210*P210,0),0))</f>
        <v/>
      </c>
      <c r="R210" s="2">
        <f>IF(AND(B210="",D210="",E210="",F210="",H210="",I210="",J210="",K210="",L210="",M210="",N210="",O210=""),"",IF(B210="","Date requise",IF(D210="","Conducteur requis",IF(OR(E210="",F210=""),"Odomètre requis",IF(F210&lt;E210,"Odomètre incohérent",IF(G210=0,"Kilométrage à vérifier",IF(AND(K210&lt;&gt;"Personnel",L210=""),"Motif requis",IF(O210="","Statut requis",IF(AND(K210="Personnel",OR(O210="À rembourser",O210="Remboursé")),"Personnel non remboursable","Conforme")))))))))</f>
        <v/>
      </c>
    </row>
    <row r="211">
      <c r="A211" s="21">
        <f>IF(AND(B211="",D211="",E211="",F211="",H211="",I211="",J211="",K211="",L211="",M211="",N211="",O211=""),"",ROW()-6)</f>
        <v/>
      </c>
      <c r="B211" s="44" t="n"/>
      <c r="C211" s="2">
        <f>IF(B211="","",IF(MONTH(B211)=1,"janvier",IF(MONTH(B211)=2,"février",IF(MONTH(B211)=3,"mars",IF(MONTH(B211)=4,"avril",IF(MONTH(B211)=5,"mai",IF(MONTH(B211)=6,"juin",IF(MONTH(B211)=7,"juillet",IF(MONTH(B211)=8,"août",IF(MONTH(B211)=9,"septembre",IF(MONTH(B211)=10,"octobre",IF(MONTH(B211)=11,"novembre","décembre")))))))))))</f>
        <v/>
      </c>
      <c r="D211" s="23" t="n"/>
      <c r="E211" s="24" t="n"/>
      <c r="F211" s="24" t="n"/>
      <c r="G211" s="25">
        <f>IFERROR(IF(OR(E211="",F211=""),"",IF(F211&gt;=E211,F211-E211,"")),"")</f>
        <v/>
      </c>
      <c r="H211" s="23" t="n"/>
      <c r="I211" s="23" t="n"/>
      <c r="J211" s="23" t="n"/>
      <c r="K211" s="23" t="n"/>
      <c r="L211" s="23" t="n"/>
      <c r="M211" s="23" t="n"/>
      <c r="N211" s="23" t="n"/>
      <c r="O211" s="23" t="n"/>
      <c r="P211" s="45">
        <f>IF(O211="","",IFERROR(IF(OR(O211="Personnel",O211="Non remboursable"),0,'Paramètres'!$B$12),0))</f>
        <v/>
      </c>
      <c r="Q211" s="46">
        <f>IF(O211="","",IFERROR(IF(OR(O211="À rembourser",O211="Remboursé"),G211*P211,0),0))</f>
        <v/>
      </c>
      <c r="R211" s="2">
        <f>IF(AND(B211="",D211="",E211="",F211="",H211="",I211="",J211="",K211="",L211="",M211="",N211="",O211=""),"",IF(B211="","Date requise",IF(D211="","Conducteur requis",IF(OR(E211="",F211=""),"Odomètre requis",IF(F211&lt;E211,"Odomètre incohérent",IF(G211=0,"Kilométrage à vérifier",IF(AND(K211&lt;&gt;"Personnel",L211=""),"Motif requis",IF(O211="","Statut requis",IF(AND(K211="Personnel",OR(O211="À rembourser",O211="Remboursé")),"Personnel non remboursable","Conforme")))))))))</f>
        <v/>
      </c>
    </row>
    <row r="212">
      <c r="A212" s="21">
        <f>IF(AND(B212="",D212="",E212="",F212="",H212="",I212="",J212="",K212="",L212="",M212="",N212="",O212=""),"",ROW()-6)</f>
        <v/>
      </c>
      <c r="B212" s="47" t="n"/>
      <c r="C212" s="2">
        <f>IF(B212="","",IF(MONTH(B212)=1,"janvier",IF(MONTH(B212)=2,"février",IF(MONTH(B212)=3,"mars",IF(MONTH(B212)=4,"avril",IF(MONTH(B212)=5,"mai",IF(MONTH(B212)=6,"juin",IF(MONTH(B212)=7,"juillet",IF(MONTH(B212)=8,"août",IF(MONTH(B212)=9,"septembre",IF(MONTH(B212)=10,"octobre",IF(MONTH(B212)=11,"novembre","décembre")))))))))))</f>
        <v/>
      </c>
      <c r="D212" s="29" t="n"/>
      <c r="E212" s="30" t="n"/>
      <c r="F212" s="30" t="n"/>
      <c r="G212" s="25">
        <f>IFERROR(IF(OR(E212="",F212=""),"",IF(F212&gt;=E212,F212-E212,"")),"")</f>
        <v/>
      </c>
      <c r="H212" s="29" t="n"/>
      <c r="I212" s="29" t="n"/>
      <c r="J212" s="29" t="n"/>
      <c r="K212" s="29" t="n"/>
      <c r="L212" s="29" t="n"/>
      <c r="M212" s="29" t="n"/>
      <c r="N212" s="29" t="n"/>
      <c r="O212" s="29" t="n"/>
      <c r="P212" s="45">
        <f>IF(O212="","",IFERROR(IF(OR(O212="Personnel",O212="Non remboursable"),0,'Paramètres'!$B$12),0))</f>
        <v/>
      </c>
      <c r="Q212" s="46">
        <f>IF(O212="","",IFERROR(IF(OR(O212="À rembourser",O212="Remboursé"),G212*P212,0),0))</f>
        <v/>
      </c>
      <c r="R212" s="2">
        <f>IF(AND(B212="",D212="",E212="",F212="",H212="",I212="",J212="",K212="",L212="",M212="",N212="",O212=""),"",IF(B212="","Date requise",IF(D212="","Conducteur requis",IF(OR(E212="",F212=""),"Odomètre requis",IF(F212&lt;E212,"Odomètre incohérent",IF(G212=0,"Kilométrage à vérifier",IF(AND(K212&lt;&gt;"Personnel",L212=""),"Motif requis",IF(O212="","Statut requis",IF(AND(K212="Personnel",OR(O212="À rembourser",O212="Remboursé")),"Personnel non remboursable","Conforme")))))))))</f>
        <v/>
      </c>
    </row>
    <row r="213">
      <c r="A213" s="21">
        <f>IF(AND(B213="",D213="",E213="",F213="",H213="",I213="",J213="",K213="",L213="",M213="",N213="",O213=""),"",ROW()-6)</f>
        <v/>
      </c>
      <c r="B213" s="44" t="n"/>
      <c r="C213" s="2">
        <f>IF(B213="","",IF(MONTH(B213)=1,"janvier",IF(MONTH(B213)=2,"février",IF(MONTH(B213)=3,"mars",IF(MONTH(B213)=4,"avril",IF(MONTH(B213)=5,"mai",IF(MONTH(B213)=6,"juin",IF(MONTH(B213)=7,"juillet",IF(MONTH(B213)=8,"août",IF(MONTH(B213)=9,"septembre",IF(MONTH(B213)=10,"octobre",IF(MONTH(B213)=11,"novembre","décembre")))))))))))</f>
        <v/>
      </c>
      <c r="D213" s="23" t="n"/>
      <c r="E213" s="24" t="n"/>
      <c r="F213" s="24" t="n"/>
      <c r="G213" s="25">
        <f>IFERROR(IF(OR(E213="",F213=""),"",IF(F213&gt;=E213,F213-E213,"")),"")</f>
        <v/>
      </c>
      <c r="H213" s="23" t="n"/>
      <c r="I213" s="23" t="n"/>
      <c r="J213" s="23" t="n"/>
      <c r="K213" s="23" t="n"/>
      <c r="L213" s="23" t="n"/>
      <c r="M213" s="23" t="n"/>
      <c r="N213" s="23" t="n"/>
      <c r="O213" s="23" t="n"/>
      <c r="P213" s="45">
        <f>IF(O213="","",IFERROR(IF(OR(O213="Personnel",O213="Non remboursable"),0,'Paramètres'!$B$12),0))</f>
        <v/>
      </c>
      <c r="Q213" s="46">
        <f>IF(O213="","",IFERROR(IF(OR(O213="À rembourser",O213="Remboursé"),G213*P213,0),0))</f>
        <v/>
      </c>
      <c r="R213" s="2">
        <f>IF(AND(B213="",D213="",E213="",F213="",H213="",I213="",J213="",K213="",L213="",M213="",N213="",O213=""),"",IF(B213="","Date requise",IF(D213="","Conducteur requis",IF(OR(E213="",F213=""),"Odomètre requis",IF(F213&lt;E213,"Odomètre incohérent",IF(G213=0,"Kilométrage à vérifier",IF(AND(K213&lt;&gt;"Personnel",L213=""),"Motif requis",IF(O213="","Statut requis",IF(AND(K213="Personnel",OR(O213="À rembourser",O213="Remboursé")),"Personnel non remboursable","Conforme")))))))))</f>
        <v/>
      </c>
    </row>
    <row r="214">
      <c r="A214" s="21">
        <f>IF(AND(B214="",D214="",E214="",F214="",H214="",I214="",J214="",K214="",L214="",M214="",N214="",O214=""),"",ROW()-6)</f>
        <v/>
      </c>
      <c r="B214" s="47" t="n"/>
      <c r="C214" s="2">
        <f>IF(B214="","",IF(MONTH(B214)=1,"janvier",IF(MONTH(B214)=2,"février",IF(MONTH(B214)=3,"mars",IF(MONTH(B214)=4,"avril",IF(MONTH(B214)=5,"mai",IF(MONTH(B214)=6,"juin",IF(MONTH(B214)=7,"juillet",IF(MONTH(B214)=8,"août",IF(MONTH(B214)=9,"septembre",IF(MONTH(B214)=10,"octobre",IF(MONTH(B214)=11,"novembre","décembre")))))))))))</f>
        <v/>
      </c>
      <c r="D214" s="29" t="n"/>
      <c r="E214" s="30" t="n"/>
      <c r="F214" s="30" t="n"/>
      <c r="G214" s="25">
        <f>IFERROR(IF(OR(E214="",F214=""),"",IF(F214&gt;=E214,F214-E214,"")),"")</f>
        <v/>
      </c>
      <c r="H214" s="29" t="n"/>
      <c r="I214" s="29" t="n"/>
      <c r="J214" s="29" t="n"/>
      <c r="K214" s="29" t="n"/>
      <c r="L214" s="29" t="n"/>
      <c r="M214" s="29" t="n"/>
      <c r="N214" s="29" t="n"/>
      <c r="O214" s="29" t="n"/>
      <c r="P214" s="45">
        <f>IF(O214="","",IFERROR(IF(OR(O214="Personnel",O214="Non remboursable"),0,'Paramètres'!$B$12),0))</f>
        <v/>
      </c>
      <c r="Q214" s="46">
        <f>IF(O214="","",IFERROR(IF(OR(O214="À rembourser",O214="Remboursé"),G214*P214,0),0))</f>
        <v/>
      </c>
      <c r="R214" s="2">
        <f>IF(AND(B214="",D214="",E214="",F214="",H214="",I214="",J214="",K214="",L214="",M214="",N214="",O214=""),"",IF(B214="","Date requise",IF(D214="","Conducteur requis",IF(OR(E214="",F214=""),"Odomètre requis",IF(F214&lt;E214,"Odomètre incohérent",IF(G214=0,"Kilométrage à vérifier",IF(AND(K214&lt;&gt;"Personnel",L214=""),"Motif requis",IF(O214="","Statut requis",IF(AND(K214="Personnel",OR(O214="À rembourser",O214="Remboursé")),"Personnel non remboursable","Conforme")))))))))</f>
        <v/>
      </c>
    </row>
    <row r="215">
      <c r="A215" s="21">
        <f>IF(AND(B215="",D215="",E215="",F215="",H215="",I215="",J215="",K215="",L215="",M215="",N215="",O215=""),"",ROW()-6)</f>
        <v/>
      </c>
      <c r="B215" s="44" t="n"/>
      <c r="C215" s="2">
        <f>IF(B215="","",IF(MONTH(B215)=1,"janvier",IF(MONTH(B215)=2,"février",IF(MONTH(B215)=3,"mars",IF(MONTH(B215)=4,"avril",IF(MONTH(B215)=5,"mai",IF(MONTH(B215)=6,"juin",IF(MONTH(B215)=7,"juillet",IF(MONTH(B215)=8,"août",IF(MONTH(B215)=9,"septembre",IF(MONTH(B215)=10,"octobre",IF(MONTH(B215)=11,"novembre","décembre")))))))))))</f>
        <v/>
      </c>
      <c r="D215" s="23" t="n"/>
      <c r="E215" s="24" t="n"/>
      <c r="F215" s="24" t="n"/>
      <c r="G215" s="25">
        <f>IFERROR(IF(OR(E215="",F215=""),"",IF(F215&gt;=E215,F215-E215,"")),"")</f>
        <v/>
      </c>
      <c r="H215" s="23" t="n"/>
      <c r="I215" s="23" t="n"/>
      <c r="J215" s="23" t="n"/>
      <c r="K215" s="23" t="n"/>
      <c r="L215" s="23" t="n"/>
      <c r="M215" s="23" t="n"/>
      <c r="N215" s="23" t="n"/>
      <c r="O215" s="23" t="n"/>
      <c r="P215" s="45">
        <f>IF(O215="","",IFERROR(IF(OR(O215="Personnel",O215="Non remboursable"),0,'Paramètres'!$B$12),0))</f>
        <v/>
      </c>
      <c r="Q215" s="46">
        <f>IF(O215="","",IFERROR(IF(OR(O215="À rembourser",O215="Remboursé"),G215*P215,0),0))</f>
        <v/>
      </c>
      <c r="R215" s="2">
        <f>IF(AND(B215="",D215="",E215="",F215="",H215="",I215="",J215="",K215="",L215="",M215="",N215="",O215=""),"",IF(B215="","Date requise",IF(D215="","Conducteur requis",IF(OR(E215="",F215=""),"Odomètre requis",IF(F215&lt;E215,"Odomètre incohérent",IF(G215=0,"Kilométrage à vérifier",IF(AND(K215&lt;&gt;"Personnel",L215=""),"Motif requis",IF(O215="","Statut requis",IF(AND(K215="Personnel",OR(O215="À rembourser",O215="Remboursé")),"Personnel non remboursable","Conforme")))))))))</f>
        <v/>
      </c>
    </row>
    <row r="216">
      <c r="A216" s="21">
        <f>IF(AND(B216="",D216="",E216="",F216="",H216="",I216="",J216="",K216="",L216="",M216="",N216="",O216=""),"",ROW()-6)</f>
        <v/>
      </c>
      <c r="B216" s="47" t="n"/>
      <c r="C216" s="2">
        <f>IF(B216="","",IF(MONTH(B216)=1,"janvier",IF(MONTH(B216)=2,"février",IF(MONTH(B216)=3,"mars",IF(MONTH(B216)=4,"avril",IF(MONTH(B216)=5,"mai",IF(MONTH(B216)=6,"juin",IF(MONTH(B216)=7,"juillet",IF(MONTH(B216)=8,"août",IF(MONTH(B216)=9,"septembre",IF(MONTH(B216)=10,"octobre",IF(MONTH(B216)=11,"novembre","décembre")))))))))))</f>
        <v/>
      </c>
      <c r="D216" s="29" t="n"/>
      <c r="E216" s="30" t="n"/>
      <c r="F216" s="30" t="n"/>
      <c r="G216" s="25">
        <f>IFERROR(IF(OR(E216="",F216=""),"",IF(F216&gt;=E216,F216-E216,"")),"")</f>
        <v/>
      </c>
      <c r="H216" s="29" t="n"/>
      <c r="I216" s="29" t="n"/>
      <c r="J216" s="29" t="n"/>
      <c r="K216" s="29" t="n"/>
      <c r="L216" s="29" t="n"/>
      <c r="M216" s="29" t="n"/>
      <c r="N216" s="29" t="n"/>
      <c r="O216" s="29" t="n"/>
      <c r="P216" s="45">
        <f>IF(O216="","",IFERROR(IF(OR(O216="Personnel",O216="Non remboursable"),0,'Paramètres'!$B$12),0))</f>
        <v/>
      </c>
      <c r="Q216" s="46">
        <f>IF(O216="","",IFERROR(IF(OR(O216="À rembourser",O216="Remboursé"),G216*P216,0),0))</f>
        <v/>
      </c>
      <c r="R216" s="2">
        <f>IF(AND(B216="",D216="",E216="",F216="",H216="",I216="",J216="",K216="",L216="",M216="",N216="",O216=""),"",IF(B216="","Date requise",IF(D216="","Conducteur requis",IF(OR(E216="",F216=""),"Odomètre requis",IF(F216&lt;E216,"Odomètre incohérent",IF(G216=0,"Kilométrage à vérifier",IF(AND(K216&lt;&gt;"Personnel",L216=""),"Motif requis",IF(O216="","Statut requis",IF(AND(K216="Personnel",OR(O216="À rembourser",O216="Remboursé")),"Personnel non remboursable","Conforme")))))))))</f>
        <v/>
      </c>
    </row>
    <row r="217">
      <c r="A217" s="21">
        <f>IF(AND(B217="",D217="",E217="",F217="",H217="",I217="",J217="",K217="",L217="",M217="",N217="",O217=""),"",ROW()-6)</f>
        <v/>
      </c>
      <c r="B217" s="44" t="n"/>
      <c r="C217" s="2">
        <f>IF(B217="","",IF(MONTH(B217)=1,"janvier",IF(MONTH(B217)=2,"février",IF(MONTH(B217)=3,"mars",IF(MONTH(B217)=4,"avril",IF(MONTH(B217)=5,"mai",IF(MONTH(B217)=6,"juin",IF(MONTH(B217)=7,"juillet",IF(MONTH(B217)=8,"août",IF(MONTH(B217)=9,"septembre",IF(MONTH(B217)=10,"octobre",IF(MONTH(B217)=11,"novembre","décembre")))))))))))</f>
        <v/>
      </c>
      <c r="D217" s="23" t="n"/>
      <c r="E217" s="24" t="n"/>
      <c r="F217" s="24" t="n"/>
      <c r="G217" s="25">
        <f>IFERROR(IF(OR(E217="",F217=""),"",IF(F217&gt;=E217,F217-E217,"")),"")</f>
        <v/>
      </c>
      <c r="H217" s="23" t="n"/>
      <c r="I217" s="23" t="n"/>
      <c r="J217" s="23" t="n"/>
      <c r="K217" s="23" t="n"/>
      <c r="L217" s="23" t="n"/>
      <c r="M217" s="23" t="n"/>
      <c r="N217" s="23" t="n"/>
      <c r="O217" s="23" t="n"/>
      <c r="P217" s="45">
        <f>IF(O217="","",IFERROR(IF(OR(O217="Personnel",O217="Non remboursable"),0,'Paramètres'!$B$12),0))</f>
        <v/>
      </c>
      <c r="Q217" s="46">
        <f>IF(O217="","",IFERROR(IF(OR(O217="À rembourser",O217="Remboursé"),G217*P217,0),0))</f>
        <v/>
      </c>
      <c r="R217" s="2">
        <f>IF(AND(B217="",D217="",E217="",F217="",H217="",I217="",J217="",K217="",L217="",M217="",N217="",O217=""),"",IF(B217="","Date requise",IF(D217="","Conducteur requis",IF(OR(E217="",F217=""),"Odomètre requis",IF(F217&lt;E217,"Odomètre incohérent",IF(G217=0,"Kilométrage à vérifier",IF(AND(K217&lt;&gt;"Personnel",L217=""),"Motif requis",IF(O217="","Statut requis",IF(AND(K217="Personnel",OR(O217="À rembourser",O217="Remboursé")),"Personnel non remboursable","Conforme")))))))))</f>
        <v/>
      </c>
    </row>
    <row r="218">
      <c r="A218" s="21">
        <f>IF(AND(B218="",D218="",E218="",F218="",H218="",I218="",J218="",K218="",L218="",M218="",N218="",O218=""),"",ROW()-6)</f>
        <v/>
      </c>
      <c r="B218" s="47" t="n"/>
      <c r="C218" s="2">
        <f>IF(B218="","",IF(MONTH(B218)=1,"janvier",IF(MONTH(B218)=2,"février",IF(MONTH(B218)=3,"mars",IF(MONTH(B218)=4,"avril",IF(MONTH(B218)=5,"mai",IF(MONTH(B218)=6,"juin",IF(MONTH(B218)=7,"juillet",IF(MONTH(B218)=8,"août",IF(MONTH(B218)=9,"septembre",IF(MONTH(B218)=10,"octobre",IF(MONTH(B218)=11,"novembre","décembre")))))))))))</f>
        <v/>
      </c>
      <c r="D218" s="29" t="n"/>
      <c r="E218" s="30" t="n"/>
      <c r="F218" s="30" t="n"/>
      <c r="G218" s="25">
        <f>IFERROR(IF(OR(E218="",F218=""),"",IF(F218&gt;=E218,F218-E218,"")),"")</f>
        <v/>
      </c>
      <c r="H218" s="29" t="n"/>
      <c r="I218" s="29" t="n"/>
      <c r="J218" s="29" t="n"/>
      <c r="K218" s="29" t="n"/>
      <c r="L218" s="29" t="n"/>
      <c r="M218" s="29" t="n"/>
      <c r="N218" s="29" t="n"/>
      <c r="O218" s="29" t="n"/>
      <c r="P218" s="45">
        <f>IF(O218="","",IFERROR(IF(OR(O218="Personnel",O218="Non remboursable"),0,'Paramètres'!$B$12),0))</f>
        <v/>
      </c>
      <c r="Q218" s="46">
        <f>IF(O218="","",IFERROR(IF(OR(O218="À rembourser",O218="Remboursé"),G218*P218,0),0))</f>
        <v/>
      </c>
      <c r="R218" s="2">
        <f>IF(AND(B218="",D218="",E218="",F218="",H218="",I218="",J218="",K218="",L218="",M218="",N218="",O218=""),"",IF(B218="","Date requise",IF(D218="","Conducteur requis",IF(OR(E218="",F218=""),"Odomètre requis",IF(F218&lt;E218,"Odomètre incohérent",IF(G218=0,"Kilométrage à vérifier",IF(AND(K218&lt;&gt;"Personnel",L218=""),"Motif requis",IF(O218="","Statut requis",IF(AND(K218="Personnel",OR(O218="À rembourser",O218="Remboursé")),"Personnel non remboursable","Conforme")))))))))</f>
        <v/>
      </c>
    </row>
    <row r="219">
      <c r="A219" s="21">
        <f>IF(AND(B219="",D219="",E219="",F219="",H219="",I219="",J219="",K219="",L219="",M219="",N219="",O219=""),"",ROW()-6)</f>
        <v/>
      </c>
      <c r="B219" s="44" t="n"/>
      <c r="C219" s="2">
        <f>IF(B219="","",IF(MONTH(B219)=1,"janvier",IF(MONTH(B219)=2,"février",IF(MONTH(B219)=3,"mars",IF(MONTH(B219)=4,"avril",IF(MONTH(B219)=5,"mai",IF(MONTH(B219)=6,"juin",IF(MONTH(B219)=7,"juillet",IF(MONTH(B219)=8,"août",IF(MONTH(B219)=9,"septembre",IF(MONTH(B219)=10,"octobre",IF(MONTH(B219)=11,"novembre","décembre")))))))))))</f>
        <v/>
      </c>
      <c r="D219" s="23" t="n"/>
      <c r="E219" s="24" t="n"/>
      <c r="F219" s="24" t="n"/>
      <c r="G219" s="25">
        <f>IFERROR(IF(OR(E219="",F219=""),"",IF(F219&gt;=E219,F219-E219,"")),"")</f>
        <v/>
      </c>
      <c r="H219" s="23" t="n"/>
      <c r="I219" s="23" t="n"/>
      <c r="J219" s="23" t="n"/>
      <c r="K219" s="23" t="n"/>
      <c r="L219" s="23" t="n"/>
      <c r="M219" s="23" t="n"/>
      <c r="N219" s="23" t="n"/>
      <c r="O219" s="23" t="n"/>
      <c r="P219" s="45">
        <f>IF(O219="","",IFERROR(IF(OR(O219="Personnel",O219="Non remboursable"),0,'Paramètres'!$B$12),0))</f>
        <v/>
      </c>
      <c r="Q219" s="46">
        <f>IF(O219="","",IFERROR(IF(OR(O219="À rembourser",O219="Remboursé"),G219*P219,0),0))</f>
        <v/>
      </c>
      <c r="R219" s="2">
        <f>IF(AND(B219="",D219="",E219="",F219="",H219="",I219="",J219="",K219="",L219="",M219="",N219="",O219=""),"",IF(B219="","Date requise",IF(D219="","Conducteur requis",IF(OR(E219="",F219=""),"Odomètre requis",IF(F219&lt;E219,"Odomètre incohérent",IF(G219=0,"Kilométrage à vérifier",IF(AND(K219&lt;&gt;"Personnel",L219=""),"Motif requis",IF(O219="","Statut requis",IF(AND(K219="Personnel",OR(O219="À rembourser",O219="Remboursé")),"Personnel non remboursable","Conforme")))))))))</f>
        <v/>
      </c>
    </row>
    <row r="220">
      <c r="A220" s="21">
        <f>IF(AND(B220="",D220="",E220="",F220="",H220="",I220="",J220="",K220="",L220="",M220="",N220="",O220=""),"",ROW()-6)</f>
        <v/>
      </c>
      <c r="B220" s="47" t="n"/>
      <c r="C220" s="2">
        <f>IF(B220="","",IF(MONTH(B220)=1,"janvier",IF(MONTH(B220)=2,"février",IF(MONTH(B220)=3,"mars",IF(MONTH(B220)=4,"avril",IF(MONTH(B220)=5,"mai",IF(MONTH(B220)=6,"juin",IF(MONTH(B220)=7,"juillet",IF(MONTH(B220)=8,"août",IF(MONTH(B220)=9,"septembre",IF(MONTH(B220)=10,"octobre",IF(MONTH(B220)=11,"novembre","décembre")))))))))))</f>
        <v/>
      </c>
      <c r="D220" s="29" t="n"/>
      <c r="E220" s="30" t="n"/>
      <c r="F220" s="30" t="n"/>
      <c r="G220" s="25">
        <f>IFERROR(IF(OR(E220="",F220=""),"",IF(F220&gt;=E220,F220-E220,"")),"")</f>
        <v/>
      </c>
      <c r="H220" s="29" t="n"/>
      <c r="I220" s="29" t="n"/>
      <c r="J220" s="29" t="n"/>
      <c r="K220" s="29" t="n"/>
      <c r="L220" s="29" t="n"/>
      <c r="M220" s="29" t="n"/>
      <c r="N220" s="29" t="n"/>
      <c r="O220" s="29" t="n"/>
      <c r="P220" s="45">
        <f>IF(O220="","",IFERROR(IF(OR(O220="Personnel",O220="Non remboursable"),0,'Paramètres'!$B$12),0))</f>
        <v/>
      </c>
      <c r="Q220" s="46">
        <f>IF(O220="","",IFERROR(IF(OR(O220="À rembourser",O220="Remboursé"),G220*P220,0),0))</f>
        <v/>
      </c>
      <c r="R220" s="2">
        <f>IF(AND(B220="",D220="",E220="",F220="",H220="",I220="",J220="",K220="",L220="",M220="",N220="",O220=""),"",IF(B220="","Date requise",IF(D220="","Conducteur requis",IF(OR(E220="",F220=""),"Odomètre requis",IF(F220&lt;E220,"Odomètre incohérent",IF(G220=0,"Kilométrage à vérifier",IF(AND(K220&lt;&gt;"Personnel",L220=""),"Motif requis",IF(O220="","Statut requis",IF(AND(K220="Personnel",OR(O220="À rembourser",O220="Remboursé")),"Personnel non remboursable","Conforme")))))))))</f>
        <v/>
      </c>
    </row>
    <row r="221">
      <c r="A221" s="21">
        <f>IF(AND(B221="",D221="",E221="",F221="",H221="",I221="",J221="",K221="",L221="",M221="",N221="",O221=""),"",ROW()-6)</f>
        <v/>
      </c>
      <c r="B221" s="44" t="n"/>
      <c r="C221" s="2">
        <f>IF(B221="","",IF(MONTH(B221)=1,"janvier",IF(MONTH(B221)=2,"février",IF(MONTH(B221)=3,"mars",IF(MONTH(B221)=4,"avril",IF(MONTH(B221)=5,"mai",IF(MONTH(B221)=6,"juin",IF(MONTH(B221)=7,"juillet",IF(MONTH(B221)=8,"août",IF(MONTH(B221)=9,"septembre",IF(MONTH(B221)=10,"octobre",IF(MONTH(B221)=11,"novembre","décembre")))))))))))</f>
        <v/>
      </c>
      <c r="D221" s="23" t="n"/>
      <c r="E221" s="24" t="n"/>
      <c r="F221" s="24" t="n"/>
      <c r="G221" s="25">
        <f>IFERROR(IF(OR(E221="",F221=""),"",IF(F221&gt;=E221,F221-E221,"")),"")</f>
        <v/>
      </c>
      <c r="H221" s="23" t="n"/>
      <c r="I221" s="23" t="n"/>
      <c r="J221" s="23" t="n"/>
      <c r="K221" s="23" t="n"/>
      <c r="L221" s="23" t="n"/>
      <c r="M221" s="23" t="n"/>
      <c r="N221" s="23" t="n"/>
      <c r="O221" s="23" t="n"/>
      <c r="P221" s="45">
        <f>IF(O221="","",IFERROR(IF(OR(O221="Personnel",O221="Non remboursable"),0,'Paramètres'!$B$12),0))</f>
        <v/>
      </c>
      <c r="Q221" s="46">
        <f>IF(O221="","",IFERROR(IF(OR(O221="À rembourser",O221="Remboursé"),G221*P221,0),0))</f>
        <v/>
      </c>
      <c r="R221" s="2">
        <f>IF(AND(B221="",D221="",E221="",F221="",H221="",I221="",J221="",K221="",L221="",M221="",N221="",O221=""),"",IF(B221="","Date requise",IF(D221="","Conducteur requis",IF(OR(E221="",F221=""),"Odomètre requis",IF(F221&lt;E221,"Odomètre incohérent",IF(G221=0,"Kilométrage à vérifier",IF(AND(K221&lt;&gt;"Personnel",L221=""),"Motif requis",IF(O221="","Statut requis",IF(AND(K221="Personnel",OR(O221="À rembourser",O221="Remboursé")),"Personnel non remboursable","Conforme")))))))))</f>
        <v/>
      </c>
    </row>
    <row r="222">
      <c r="A222" s="21">
        <f>IF(AND(B222="",D222="",E222="",F222="",H222="",I222="",J222="",K222="",L222="",M222="",N222="",O222=""),"",ROW()-6)</f>
        <v/>
      </c>
      <c r="B222" s="47" t="n"/>
      <c r="C222" s="2">
        <f>IF(B222="","",IF(MONTH(B222)=1,"janvier",IF(MONTH(B222)=2,"février",IF(MONTH(B222)=3,"mars",IF(MONTH(B222)=4,"avril",IF(MONTH(B222)=5,"mai",IF(MONTH(B222)=6,"juin",IF(MONTH(B222)=7,"juillet",IF(MONTH(B222)=8,"août",IF(MONTH(B222)=9,"septembre",IF(MONTH(B222)=10,"octobre",IF(MONTH(B222)=11,"novembre","décembre")))))))))))</f>
        <v/>
      </c>
      <c r="D222" s="29" t="n"/>
      <c r="E222" s="30" t="n"/>
      <c r="F222" s="30" t="n"/>
      <c r="G222" s="25">
        <f>IFERROR(IF(OR(E222="",F222=""),"",IF(F222&gt;=E222,F222-E222,"")),"")</f>
        <v/>
      </c>
      <c r="H222" s="29" t="n"/>
      <c r="I222" s="29" t="n"/>
      <c r="J222" s="29" t="n"/>
      <c r="K222" s="29" t="n"/>
      <c r="L222" s="29" t="n"/>
      <c r="M222" s="29" t="n"/>
      <c r="N222" s="29" t="n"/>
      <c r="O222" s="29" t="n"/>
      <c r="P222" s="45">
        <f>IF(O222="","",IFERROR(IF(OR(O222="Personnel",O222="Non remboursable"),0,'Paramètres'!$B$12),0))</f>
        <v/>
      </c>
      <c r="Q222" s="46">
        <f>IF(O222="","",IFERROR(IF(OR(O222="À rembourser",O222="Remboursé"),G222*P222,0),0))</f>
        <v/>
      </c>
      <c r="R222" s="2">
        <f>IF(AND(B222="",D222="",E222="",F222="",H222="",I222="",J222="",K222="",L222="",M222="",N222="",O222=""),"",IF(B222="","Date requise",IF(D222="","Conducteur requis",IF(OR(E222="",F222=""),"Odomètre requis",IF(F222&lt;E222,"Odomètre incohérent",IF(G222=0,"Kilométrage à vérifier",IF(AND(K222&lt;&gt;"Personnel",L222=""),"Motif requis",IF(O222="","Statut requis",IF(AND(K222="Personnel",OR(O222="À rembourser",O222="Remboursé")),"Personnel non remboursable","Conforme")))))))))</f>
        <v/>
      </c>
    </row>
    <row r="223">
      <c r="A223" s="21">
        <f>IF(AND(B223="",D223="",E223="",F223="",H223="",I223="",J223="",K223="",L223="",M223="",N223="",O223=""),"",ROW()-6)</f>
        <v/>
      </c>
      <c r="B223" s="44" t="n"/>
      <c r="C223" s="2">
        <f>IF(B223="","",IF(MONTH(B223)=1,"janvier",IF(MONTH(B223)=2,"février",IF(MONTH(B223)=3,"mars",IF(MONTH(B223)=4,"avril",IF(MONTH(B223)=5,"mai",IF(MONTH(B223)=6,"juin",IF(MONTH(B223)=7,"juillet",IF(MONTH(B223)=8,"août",IF(MONTH(B223)=9,"septembre",IF(MONTH(B223)=10,"octobre",IF(MONTH(B223)=11,"novembre","décembre")))))))))))</f>
        <v/>
      </c>
      <c r="D223" s="23" t="n"/>
      <c r="E223" s="24" t="n"/>
      <c r="F223" s="24" t="n"/>
      <c r="G223" s="25">
        <f>IFERROR(IF(OR(E223="",F223=""),"",IF(F223&gt;=E223,F223-E223,"")),"")</f>
        <v/>
      </c>
      <c r="H223" s="23" t="n"/>
      <c r="I223" s="23" t="n"/>
      <c r="J223" s="23" t="n"/>
      <c r="K223" s="23" t="n"/>
      <c r="L223" s="23" t="n"/>
      <c r="M223" s="23" t="n"/>
      <c r="N223" s="23" t="n"/>
      <c r="O223" s="23" t="n"/>
      <c r="P223" s="45">
        <f>IF(O223="","",IFERROR(IF(OR(O223="Personnel",O223="Non remboursable"),0,'Paramètres'!$B$12),0))</f>
        <v/>
      </c>
      <c r="Q223" s="46">
        <f>IF(O223="","",IFERROR(IF(OR(O223="À rembourser",O223="Remboursé"),G223*P223,0),0))</f>
        <v/>
      </c>
      <c r="R223" s="2">
        <f>IF(AND(B223="",D223="",E223="",F223="",H223="",I223="",J223="",K223="",L223="",M223="",N223="",O223=""),"",IF(B223="","Date requise",IF(D223="","Conducteur requis",IF(OR(E223="",F223=""),"Odomètre requis",IF(F223&lt;E223,"Odomètre incohérent",IF(G223=0,"Kilométrage à vérifier",IF(AND(K223&lt;&gt;"Personnel",L223=""),"Motif requis",IF(O223="","Statut requis",IF(AND(K223="Personnel",OR(O223="À rembourser",O223="Remboursé")),"Personnel non remboursable","Conforme")))))))))</f>
        <v/>
      </c>
    </row>
    <row r="224">
      <c r="A224" s="21">
        <f>IF(AND(B224="",D224="",E224="",F224="",H224="",I224="",J224="",K224="",L224="",M224="",N224="",O224=""),"",ROW()-6)</f>
        <v/>
      </c>
      <c r="B224" s="47" t="n"/>
      <c r="C224" s="2">
        <f>IF(B224="","",IF(MONTH(B224)=1,"janvier",IF(MONTH(B224)=2,"février",IF(MONTH(B224)=3,"mars",IF(MONTH(B224)=4,"avril",IF(MONTH(B224)=5,"mai",IF(MONTH(B224)=6,"juin",IF(MONTH(B224)=7,"juillet",IF(MONTH(B224)=8,"août",IF(MONTH(B224)=9,"septembre",IF(MONTH(B224)=10,"octobre",IF(MONTH(B224)=11,"novembre","décembre")))))))))))</f>
        <v/>
      </c>
      <c r="D224" s="29" t="n"/>
      <c r="E224" s="30" t="n"/>
      <c r="F224" s="30" t="n"/>
      <c r="G224" s="25">
        <f>IFERROR(IF(OR(E224="",F224=""),"",IF(F224&gt;=E224,F224-E224,"")),"")</f>
        <v/>
      </c>
      <c r="H224" s="29" t="n"/>
      <c r="I224" s="29" t="n"/>
      <c r="J224" s="29" t="n"/>
      <c r="K224" s="29" t="n"/>
      <c r="L224" s="29" t="n"/>
      <c r="M224" s="29" t="n"/>
      <c r="N224" s="29" t="n"/>
      <c r="O224" s="29" t="n"/>
      <c r="P224" s="45">
        <f>IF(O224="","",IFERROR(IF(OR(O224="Personnel",O224="Non remboursable"),0,'Paramètres'!$B$12),0))</f>
        <v/>
      </c>
      <c r="Q224" s="46">
        <f>IF(O224="","",IFERROR(IF(OR(O224="À rembourser",O224="Remboursé"),G224*P224,0),0))</f>
        <v/>
      </c>
      <c r="R224" s="2">
        <f>IF(AND(B224="",D224="",E224="",F224="",H224="",I224="",J224="",K224="",L224="",M224="",N224="",O224=""),"",IF(B224="","Date requise",IF(D224="","Conducteur requis",IF(OR(E224="",F224=""),"Odomètre requis",IF(F224&lt;E224,"Odomètre incohérent",IF(G224=0,"Kilométrage à vérifier",IF(AND(K224&lt;&gt;"Personnel",L224=""),"Motif requis",IF(O224="","Statut requis",IF(AND(K224="Personnel",OR(O224="À rembourser",O224="Remboursé")),"Personnel non remboursable","Conforme")))))))))</f>
        <v/>
      </c>
    </row>
    <row r="225">
      <c r="A225" s="21">
        <f>IF(AND(B225="",D225="",E225="",F225="",H225="",I225="",J225="",K225="",L225="",M225="",N225="",O225=""),"",ROW()-6)</f>
        <v/>
      </c>
      <c r="B225" s="44" t="n"/>
      <c r="C225" s="2">
        <f>IF(B225="","",IF(MONTH(B225)=1,"janvier",IF(MONTH(B225)=2,"février",IF(MONTH(B225)=3,"mars",IF(MONTH(B225)=4,"avril",IF(MONTH(B225)=5,"mai",IF(MONTH(B225)=6,"juin",IF(MONTH(B225)=7,"juillet",IF(MONTH(B225)=8,"août",IF(MONTH(B225)=9,"septembre",IF(MONTH(B225)=10,"octobre",IF(MONTH(B225)=11,"novembre","décembre")))))))))))</f>
        <v/>
      </c>
      <c r="D225" s="23" t="n"/>
      <c r="E225" s="24" t="n"/>
      <c r="F225" s="24" t="n"/>
      <c r="G225" s="25">
        <f>IFERROR(IF(OR(E225="",F225=""),"",IF(F225&gt;=E225,F225-E225,"")),"")</f>
        <v/>
      </c>
      <c r="H225" s="23" t="n"/>
      <c r="I225" s="23" t="n"/>
      <c r="J225" s="23" t="n"/>
      <c r="K225" s="23" t="n"/>
      <c r="L225" s="23" t="n"/>
      <c r="M225" s="23" t="n"/>
      <c r="N225" s="23" t="n"/>
      <c r="O225" s="23" t="n"/>
      <c r="P225" s="45">
        <f>IF(O225="","",IFERROR(IF(OR(O225="Personnel",O225="Non remboursable"),0,'Paramètres'!$B$12),0))</f>
        <v/>
      </c>
      <c r="Q225" s="46">
        <f>IF(O225="","",IFERROR(IF(OR(O225="À rembourser",O225="Remboursé"),G225*P225,0),0))</f>
        <v/>
      </c>
      <c r="R225" s="2">
        <f>IF(AND(B225="",D225="",E225="",F225="",H225="",I225="",J225="",K225="",L225="",M225="",N225="",O225=""),"",IF(B225="","Date requise",IF(D225="","Conducteur requis",IF(OR(E225="",F225=""),"Odomètre requis",IF(F225&lt;E225,"Odomètre incohérent",IF(G225=0,"Kilométrage à vérifier",IF(AND(K225&lt;&gt;"Personnel",L225=""),"Motif requis",IF(O225="","Statut requis",IF(AND(K225="Personnel",OR(O225="À rembourser",O225="Remboursé")),"Personnel non remboursable","Conforme")))))))))</f>
        <v/>
      </c>
    </row>
    <row r="226">
      <c r="A226" s="21">
        <f>IF(AND(B226="",D226="",E226="",F226="",H226="",I226="",J226="",K226="",L226="",M226="",N226="",O226=""),"",ROW()-6)</f>
        <v/>
      </c>
      <c r="B226" s="47" t="n"/>
      <c r="C226" s="2">
        <f>IF(B226="","",IF(MONTH(B226)=1,"janvier",IF(MONTH(B226)=2,"février",IF(MONTH(B226)=3,"mars",IF(MONTH(B226)=4,"avril",IF(MONTH(B226)=5,"mai",IF(MONTH(B226)=6,"juin",IF(MONTH(B226)=7,"juillet",IF(MONTH(B226)=8,"août",IF(MONTH(B226)=9,"septembre",IF(MONTH(B226)=10,"octobre",IF(MONTH(B226)=11,"novembre","décembre")))))))))))</f>
        <v/>
      </c>
      <c r="D226" s="29" t="n"/>
      <c r="E226" s="30" t="n"/>
      <c r="F226" s="30" t="n"/>
      <c r="G226" s="25">
        <f>IFERROR(IF(OR(E226="",F226=""),"",IF(F226&gt;=E226,F226-E226,"")),"")</f>
        <v/>
      </c>
      <c r="H226" s="29" t="n"/>
      <c r="I226" s="29" t="n"/>
      <c r="J226" s="29" t="n"/>
      <c r="K226" s="29" t="n"/>
      <c r="L226" s="29" t="n"/>
      <c r="M226" s="29" t="n"/>
      <c r="N226" s="29" t="n"/>
      <c r="O226" s="29" t="n"/>
      <c r="P226" s="45">
        <f>IF(O226="","",IFERROR(IF(OR(O226="Personnel",O226="Non remboursable"),0,'Paramètres'!$B$12),0))</f>
        <v/>
      </c>
      <c r="Q226" s="46">
        <f>IF(O226="","",IFERROR(IF(OR(O226="À rembourser",O226="Remboursé"),G226*P226,0),0))</f>
        <v/>
      </c>
      <c r="R226" s="2">
        <f>IF(AND(B226="",D226="",E226="",F226="",H226="",I226="",J226="",K226="",L226="",M226="",N226="",O226=""),"",IF(B226="","Date requise",IF(D226="","Conducteur requis",IF(OR(E226="",F226=""),"Odomètre requis",IF(F226&lt;E226,"Odomètre incohérent",IF(G226=0,"Kilométrage à vérifier",IF(AND(K226&lt;&gt;"Personnel",L226=""),"Motif requis",IF(O226="","Statut requis",IF(AND(K226="Personnel",OR(O226="À rembourser",O226="Remboursé")),"Personnel non remboursable","Conforme")))))))))</f>
        <v/>
      </c>
    </row>
    <row r="227">
      <c r="A227" s="21">
        <f>IF(AND(B227="",D227="",E227="",F227="",H227="",I227="",J227="",K227="",L227="",M227="",N227="",O227=""),"",ROW()-6)</f>
        <v/>
      </c>
      <c r="B227" s="44" t="n"/>
      <c r="C227" s="2">
        <f>IF(B227="","",IF(MONTH(B227)=1,"janvier",IF(MONTH(B227)=2,"février",IF(MONTH(B227)=3,"mars",IF(MONTH(B227)=4,"avril",IF(MONTH(B227)=5,"mai",IF(MONTH(B227)=6,"juin",IF(MONTH(B227)=7,"juillet",IF(MONTH(B227)=8,"août",IF(MONTH(B227)=9,"septembre",IF(MONTH(B227)=10,"octobre",IF(MONTH(B227)=11,"novembre","décembre")))))))))))</f>
        <v/>
      </c>
      <c r="D227" s="23" t="n"/>
      <c r="E227" s="24" t="n"/>
      <c r="F227" s="24" t="n"/>
      <c r="G227" s="25">
        <f>IFERROR(IF(OR(E227="",F227=""),"",IF(F227&gt;=E227,F227-E227,"")),"")</f>
        <v/>
      </c>
      <c r="H227" s="23" t="n"/>
      <c r="I227" s="23" t="n"/>
      <c r="J227" s="23" t="n"/>
      <c r="K227" s="23" t="n"/>
      <c r="L227" s="23" t="n"/>
      <c r="M227" s="23" t="n"/>
      <c r="N227" s="23" t="n"/>
      <c r="O227" s="23" t="n"/>
      <c r="P227" s="45">
        <f>IF(O227="","",IFERROR(IF(OR(O227="Personnel",O227="Non remboursable"),0,'Paramètres'!$B$12),0))</f>
        <v/>
      </c>
      <c r="Q227" s="46">
        <f>IF(O227="","",IFERROR(IF(OR(O227="À rembourser",O227="Remboursé"),G227*P227,0),0))</f>
        <v/>
      </c>
      <c r="R227" s="2">
        <f>IF(AND(B227="",D227="",E227="",F227="",H227="",I227="",J227="",K227="",L227="",M227="",N227="",O227=""),"",IF(B227="","Date requise",IF(D227="","Conducteur requis",IF(OR(E227="",F227=""),"Odomètre requis",IF(F227&lt;E227,"Odomètre incohérent",IF(G227=0,"Kilométrage à vérifier",IF(AND(K227&lt;&gt;"Personnel",L227=""),"Motif requis",IF(O227="","Statut requis",IF(AND(K227="Personnel",OR(O227="À rembourser",O227="Remboursé")),"Personnel non remboursable","Conforme")))))))))</f>
        <v/>
      </c>
    </row>
    <row r="228">
      <c r="A228" s="21">
        <f>IF(AND(B228="",D228="",E228="",F228="",H228="",I228="",J228="",K228="",L228="",M228="",N228="",O228=""),"",ROW()-6)</f>
        <v/>
      </c>
      <c r="B228" s="47" t="n"/>
      <c r="C228" s="2">
        <f>IF(B228="","",IF(MONTH(B228)=1,"janvier",IF(MONTH(B228)=2,"février",IF(MONTH(B228)=3,"mars",IF(MONTH(B228)=4,"avril",IF(MONTH(B228)=5,"mai",IF(MONTH(B228)=6,"juin",IF(MONTH(B228)=7,"juillet",IF(MONTH(B228)=8,"août",IF(MONTH(B228)=9,"septembre",IF(MONTH(B228)=10,"octobre",IF(MONTH(B228)=11,"novembre","décembre")))))))))))</f>
        <v/>
      </c>
      <c r="D228" s="29" t="n"/>
      <c r="E228" s="30" t="n"/>
      <c r="F228" s="30" t="n"/>
      <c r="G228" s="25">
        <f>IFERROR(IF(OR(E228="",F228=""),"",IF(F228&gt;=E228,F228-E228,"")),"")</f>
        <v/>
      </c>
      <c r="H228" s="29" t="n"/>
      <c r="I228" s="29" t="n"/>
      <c r="J228" s="29" t="n"/>
      <c r="K228" s="29" t="n"/>
      <c r="L228" s="29" t="n"/>
      <c r="M228" s="29" t="n"/>
      <c r="N228" s="29" t="n"/>
      <c r="O228" s="29" t="n"/>
      <c r="P228" s="45">
        <f>IF(O228="","",IFERROR(IF(OR(O228="Personnel",O228="Non remboursable"),0,'Paramètres'!$B$12),0))</f>
        <v/>
      </c>
      <c r="Q228" s="46">
        <f>IF(O228="","",IFERROR(IF(OR(O228="À rembourser",O228="Remboursé"),G228*P228,0),0))</f>
        <v/>
      </c>
      <c r="R228" s="2">
        <f>IF(AND(B228="",D228="",E228="",F228="",H228="",I228="",J228="",K228="",L228="",M228="",N228="",O228=""),"",IF(B228="","Date requise",IF(D228="","Conducteur requis",IF(OR(E228="",F228=""),"Odomètre requis",IF(F228&lt;E228,"Odomètre incohérent",IF(G228=0,"Kilométrage à vérifier",IF(AND(K228&lt;&gt;"Personnel",L228=""),"Motif requis",IF(O228="","Statut requis",IF(AND(K228="Personnel",OR(O228="À rembourser",O228="Remboursé")),"Personnel non remboursable","Conforme")))))))))</f>
        <v/>
      </c>
    </row>
    <row r="229">
      <c r="A229" s="21">
        <f>IF(AND(B229="",D229="",E229="",F229="",H229="",I229="",J229="",K229="",L229="",M229="",N229="",O229=""),"",ROW()-6)</f>
        <v/>
      </c>
      <c r="B229" s="44" t="n"/>
      <c r="C229" s="2">
        <f>IF(B229="","",IF(MONTH(B229)=1,"janvier",IF(MONTH(B229)=2,"février",IF(MONTH(B229)=3,"mars",IF(MONTH(B229)=4,"avril",IF(MONTH(B229)=5,"mai",IF(MONTH(B229)=6,"juin",IF(MONTH(B229)=7,"juillet",IF(MONTH(B229)=8,"août",IF(MONTH(B229)=9,"septembre",IF(MONTH(B229)=10,"octobre",IF(MONTH(B229)=11,"novembre","décembre")))))))))))</f>
        <v/>
      </c>
      <c r="D229" s="23" t="n"/>
      <c r="E229" s="24" t="n"/>
      <c r="F229" s="24" t="n"/>
      <c r="G229" s="25">
        <f>IFERROR(IF(OR(E229="",F229=""),"",IF(F229&gt;=E229,F229-E229,"")),"")</f>
        <v/>
      </c>
      <c r="H229" s="23" t="n"/>
      <c r="I229" s="23" t="n"/>
      <c r="J229" s="23" t="n"/>
      <c r="K229" s="23" t="n"/>
      <c r="L229" s="23" t="n"/>
      <c r="M229" s="23" t="n"/>
      <c r="N229" s="23" t="n"/>
      <c r="O229" s="23" t="n"/>
      <c r="P229" s="45">
        <f>IF(O229="","",IFERROR(IF(OR(O229="Personnel",O229="Non remboursable"),0,'Paramètres'!$B$12),0))</f>
        <v/>
      </c>
      <c r="Q229" s="46">
        <f>IF(O229="","",IFERROR(IF(OR(O229="À rembourser",O229="Remboursé"),G229*P229,0),0))</f>
        <v/>
      </c>
      <c r="R229" s="2">
        <f>IF(AND(B229="",D229="",E229="",F229="",H229="",I229="",J229="",K229="",L229="",M229="",N229="",O229=""),"",IF(B229="","Date requise",IF(D229="","Conducteur requis",IF(OR(E229="",F229=""),"Odomètre requis",IF(F229&lt;E229,"Odomètre incohérent",IF(G229=0,"Kilométrage à vérifier",IF(AND(K229&lt;&gt;"Personnel",L229=""),"Motif requis",IF(O229="","Statut requis",IF(AND(K229="Personnel",OR(O229="À rembourser",O229="Remboursé")),"Personnel non remboursable","Conforme")))))))))</f>
        <v/>
      </c>
    </row>
    <row r="230">
      <c r="A230" s="21">
        <f>IF(AND(B230="",D230="",E230="",F230="",H230="",I230="",J230="",K230="",L230="",M230="",N230="",O230=""),"",ROW()-6)</f>
        <v/>
      </c>
      <c r="B230" s="47" t="n"/>
      <c r="C230" s="2">
        <f>IF(B230="","",IF(MONTH(B230)=1,"janvier",IF(MONTH(B230)=2,"février",IF(MONTH(B230)=3,"mars",IF(MONTH(B230)=4,"avril",IF(MONTH(B230)=5,"mai",IF(MONTH(B230)=6,"juin",IF(MONTH(B230)=7,"juillet",IF(MONTH(B230)=8,"août",IF(MONTH(B230)=9,"septembre",IF(MONTH(B230)=10,"octobre",IF(MONTH(B230)=11,"novembre","décembre")))))))))))</f>
        <v/>
      </c>
      <c r="D230" s="29" t="n"/>
      <c r="E230" s="30" t="n"/>
      <c r="F230" s="30" t="n"/>
      <c r="G230" s="25">
        <f>IFERROR(IF(OR(E230="",F230=""),"",IF(F230&gt;=E230,F230-E230,"")),"")</f>
        <v/>
      </c>
      <c r="H230" s="29" t="n"/>
      <c r="I230" s="29" t="n"/>
      <c r="J230" s="29" t="n"/>
      <c r="K230" s="29" t="n"/>
      <c r="L230" s="29" t="n"/>
      <c r="M230" s="29" t="n"/>
      <c r="N230" s="29" t="n"/>
      <c r="O230" s="29" t="n"/>
      <c r="P230" s="45">
        <f>IF(O230="","",IFERROR(IF(OR(O230="Personnel",O230="Non remboursable"),0,'Paramètres'!$B$12),0))</f>
        <v/>
      </c>
      <c r="Q230" s="46">
        <f>IF(O230="","",IFERROR(IF(OR(O230="À rembourser",O230="Remboursé"),G230*P230,0),0))</f>
        <v/>
      </c>
      <c r="R230" s="2">
        <f>IF(AND(B230="",D230="",E230="",F230="",H230="",I230="",J230="",K230="",L230="",M230="",N230="",O230=""),"",IF(B230="","Date requise",IF(D230="","Conducteur requis",IF(OR(E230="",F230=""),"Odomètre requis",IF(F230&lt;E230,"Odomètre incohérent",IF(G230=0,"Kilométrage à vérifier",IF(AND(K230&lt;&gt;"Personnel",L230=""),"Motif requis",IF(O230="","Statut requis",IF(AND(K230="Personnel",OR(O230="À rembourser",O230="Remboursé")),"Personnel non remboursable","Conforme")))))))))</f>
        <v/>
      </c>
    </row>
    <row r="231">
      <c r="A231" s="21">
        <f>IF(AND(B231="",D231="",E231="",F231="",H231="",I231="",J231="",K231="",L231="",M231="",N231="",O231=""),"",ROW()-6)</f>
        <v/>
      </c>
      <c r="B231" s="44" t="n"/>
      <c r="C231" s="2">
        <f>IF(B231="","",IF(MONTH(B231)=1,"janvier",IF(MONTH(B231)=2,"février",IF(MONTH(B231)=3,"mars",IF(MONTH(B231)=4,"avril",IF(MONTH(B231)=5,"mai",IF(MONTH(B231)=6,"juin",IF(MONTH(B231)=7,"juillet",IF(MONTH(B231)=8,"août",IF(MONTH(B231)=9,"septembre",IF(MONTH(B231)=10,"octobre",IF(MONTH(B231)=11,"novembre","décembre")))))))))))</f>
        <v/>
      </c>
      <c r="D231" s="23" t="n"/>
      <c r="E231" s="24" t="n"/>
      <c r="F231" s="24" t="n"/>
      <c r="G231" s="25">
        <f>IFERROR(IF(OR(E231="",F231=""),"",IF(F231&gt;=E231,F231-E231,"")),"")</f>
        <v/>
      </c>
      <c r="H231" s="23" t="n"/>
      <c r="I231" s="23" t="n"/>
      <c r="J231" s="23" t="n"/>
      <c r="K231" s="23" t="n"/>
      <c r="L231" s="23" t="n"/>
      <c r="M231" s="23" t="n"/>
      <c r="N231" s="23" t="n"/>
      <c r="O231" s="23" t="n"/>
      <c r="P231" s="45">
        <f>IF(O231="","",IFERROR(IF(OR(O231="Personnel",O231="Non remboursable"),0,'Paramètres'!$B$12),0))</f>
        <v/>
      </c>
      <c r="Q231" s="46">
        <f>IF(O231="","",IFERROR(IF(OR(O231="À rembourser",O231="Remboursé"),G231*P231,0),0))</f>
        <v/>
      </c>
      <c r="R231" s="2">
        <f>IF(AND(B231="",D231="",E231="",F231="",H231="",I231="",J231="",K231="",L231="",M231="",N231="",O231=""),"",IF(B231="","Date requise",IF(D231="","Conducteur requis",IF(OR(E231="",F231=""),"Odomètre requis",IF(F231&lt;E231,"Odomètre incohérent",IF(G231=0,"Kilométrage à vérifier",IF(AND(K231&lt;&gt;"Personnel",L231=""),"Motif requis",IF(O231="","Statut requis",IF(AND(K231="Personnel",OR(O231="À rembourser",O231="Remboursé")),"Personnel non remboursable","Conforme")))))))))</f>
        <v/>
      </c>
    </row>
    <row r="232">
      <c r="A232" s="21">
        <f>IF(AND(B232="",D232="",E232="",F232="",H232="",I232="",J232="",K232="",L232="",M232="",N232="",O232=""),"",ROW()-6)</f>
        <v/>
      </c>
      <c r="B232" s="47" t="n"/>
      <c r="C232" s="2">
        <f>IF(B232="","",IF(MONTH(B232)=1,"janvier",IF(MONTH(B232)=2,"février",IF(MONTH(B232)=3,"mars",IF(MONTH(B232)=4,"avril",IF(MONTH(B232)=5,"mai",IF(MONTH(B232)=6,"juin",IF(MONTH(B232)=7,"juillet",IF(MONTH(B232)=8,"août",IF(MONTH(B232)=9,"septembre",IF(MONTH(B232)=10,"octobre",IF(MONTH(B232)=11,"novembre","décembre")))))))))))</f>
        <v/>
      </c>
      <c r="D232" s="29" t="n"/>
      <c r="E232" s="30" t="n"/>
      <c r="F232" s="30" t="n"/>
      <c r="G232" s="25">
        <f>IFERROR(IF(OR(E232="",F232=""),"",IF(F232&gt;=E232,F232-E232,"")),"")</f>
        <v/>
      </c>
      <c r="H232" s="29" t="n"/>
      <c r="I232" s="29" t="n"/>
      <c r="J232" s="29" t="n"/>
      <c r="K232" s="29" t="n"/>
      <c r="L232" s="29" t="n"/>
      <c r="M232" s="29" t="n"/>
      <c r="N232" s="29" t="n"/>
      <c r="O232" s="29" t="n"/>
      <c r="P232" s="45">
        <f>IF(O232="","",IFERROR(IF(OR(O232="Personnel",O232="Non remboursable"),0,'Paramètres'!$B$12),0))</f>
        <v/>
      </c>
      <c r="Q232" s="46">
        <f>IF(O232="","",IFERROR(IF(OR(O232="À rembourser",O232="Remboursé"),G232*P232,0),0))</f>
        <v/>
      </c>
      <c r="R232" s="2">
        <f>IF(AND(B232="",D232="",E232="",F232="",H232="",I232="",J232="",K232="",L232="",M232="",N232="",O232=""),"",IF(B232="","Date requise",IF(D232="","Conducteur requis",IF(OR(E232="",F232=""),"Odomètre requis",IF(F232&lt;E232,"Odomètre incohérent",IF(G232=0,"Kilométrage à vérifier",IF(AND(K232&lt;&gt;"Personnel",L232=""),"Motif requis",IF(O232="","Statut requis",IF(AND(K232="Personnel",OR(O232="À rembourser",O232="Remboursé")),"Personnel non remboursable","Conforme")))))))))</f>
        <v/>
      </c>
    </row>
    <row r="233">
      <c r="A233" s="21">
        <f>IF(AND(B233="",D233="",E233="",F233="",H233="",I233="",J233="",K233="",L233="",M233="",N233="",O233=""),"",ROW()-6)</f>
        <v/>
      </c>
      <c r="B233" s="44" t="n"/>
      <c r="C233" s="2">
        <f>IF(B233="","",IF(MONTH(B233)=1,"janvier",IF(MONTH(B233)=2,"février",IF(MONTH(B233)=3,"mars",IF(MONTH(B233)=4,"avril",IF(MONTH(B233)=5,"mai",IF(MONTH(B233)=6,"juin",IF(MONTH(B233)=7,"juillet",IF(MONTH(B233)=8,"août",IF(MONTH(B233)=9,"septembre",IF(MONTH(B233)=10,"octobre",IF(MONTH(B233)=11,"novembre","décembre")))))))))))</f>
        <v/>
      </c>
      <c r="D233" s="23" t="n"/>
      <c r="E233" s="24" t="n"/>
      <c r="F233" s="24" t="n"/>
      <c r="G233" s="25">
        <f>IFERROR(IF(OR(E233="",F233=""),"",IF(F233&gt;=E233,F233-E233,"")),"")</f>
        <v/>
      </c>
      <c r="H233" s="23" t="n"/>
      <c r="I233" s="23" t="n"/>
      <c r="J233" s="23" t="n"/>
      <c r="K233" s="23" t="n"/>
      <c r="L233" s="23" t="n"/>
      <c r="M233" s="23" t="n"/>
      <c r="N233" s="23" t="n"/>
      <c r="O233" s="23" t="n"/>
      <c r="P233" s="45">
        <f>IF(O233="","",IFERROR(IF(OR(O233="Personnel",O233="Non remboursable"),0,'Paramètres'!$B$12),0))</f>
        <v/>
      </c>
      <c r="Q233" s="46">
        <f>IF(O233="","",IFERROR(IF(OR(O233="À rembourser",O233="Remboursé"),G233*P233,0),0))</f>
        <v/>
      </c>
      <c r="R233" s="2">
        <f>IF(AND(B233="",D233="",E233="",F233="",H233="",I233="",J233="",K233="",L233="",M233="",N233="",O233=""),"",IF(B233="","Date requise",IF(D233="","Conducteur requis",IF(OR(E233="",F233=""),"Odomètre requis",IF(F233&lt;E233,"Odomètre incohérent",IF(G233=0,"Kilométrage à vérifier",IF(AND(K233&lt;&gt;"Personnel",L233=""),"Motif requis",IF(O233="","Statut requis",IF(AND(K233="Personnel",OR(O233="À rembourser",O233="Remboursé")),"Personnel non remboursable","Conforme")))))))))</f>
        <v/>
      </c>
    </row>
    <row r="234">
      <c r="A234" s="21">
        <f>IF(AND(B234="",D234="",E234="",F234="",H234="",I234="",J234="",K234="",L234="",M234="",N234="",O234=""),"",ROW()-6)</f>
        <v/>
      </c>
      <c r="B234" s="47" t="n"/>
      <c r="C234" s="2">
        <f>IF(B234="","",IF(MONTH(B234)=1,"janvier",IF(MONTH(B234)=2,"février",IF(MONTH(B234)=3,"mars",IF(MONTH(B234)=4,"avril",IF(MONTH(B234)=5,"mai",IF(MONTH(B234)=6,"juin",IF(MONTH(B234)=7,"juillet",IF(MONTH(B234)=8,"août",IF(MONTH(B234)=9,"septembre",IF(MONTH(B234)=10,"octobre",IF(MONTH(B234)=11,"novembre","décembre")))))))))))</f>
        <v/>
      </c>
      <c r="D234" s="29" t="n"/>
      <c r="E234" s="30" t="n"/>
      <c r="F234" s="30" t="n"/>
      <c r="G234" s="25">
        <f>IFERROR(IF(OR(E234="",F234=""),"",IF(F234&gt;=E234,F234-E234,"")),"")</f>
        <v/>
      </c>
      <c r="H234" s="29" t="n"/>
      <c r="I234" s="29" t="n"/>
      <c r="J234" s="29" t="n"/>
      <c r="K234" s="29" t="n"/>
      <c r="L234" s="29" t="n"/>
      <c r="M234" s="29" t="n"/>
      <c r="N234" s="29" t="n"/>
      <c r="O234" s="29" t="n"/>
      <c r="P234" s="45">
        <f>IF(O234="","",IFERROR(IF(OR(O234="Personnel",O234="Non remboursable"),0,'Paramètres'!$B$12),0))</f>
        <v/>
      </c>
      <c r="Q234" s="46">
        <f>IF(O234="","",IFERROR(IF(OR(O234="À rembourser",O234="Remboursé"),G234*P234,0),0))</f>
        <v/>
      </c>
      <c r="R234" s="2">
        <f>IF(AND(B234="",D234="",E234="",F234="",H234="",I234="",J234="",K234="",L234="",M234="",N234="",O234=""),"",IF(B234="","Date requise",IF(D234="","Conducteur requis",IF(OR(E234="",F234=""),"Odomètre requis",IF(F234&lt;E234,"Odomètre incohérent",IF(G234=0,"Kilométrage à vérifier",IF(AND(K234&lt;&gt;"Personnel",L234=""),"Motif requis",IF(O234="","Statut requis",IF(AND(K234="Personnel",OR(O234="À rembourser",O234="Remboursé")),"Personnel non remboursable","Conforme")))))))))</f>
        <v/>
      </c>
    </row>
    <row r="235">
      <c r="A235" s="21">
        <f>IF(AND(B235="",D235="",E235="",F235="",H235="",I235="",J235="",K235="",L235="",M235="",N235="",O235=""),"",ROW()-6)</f>
        <v/>
      </c>
      <c r="B235" s="44" t="n"/>
      <c r="C235" s="2">
        <f>IF(B235="","",IF(MONTH(B235)=1,"janvier",IF(MONTH(B235)=2,"février",IF(MONTH(B235)=3,"mars",IF(MONTH(B235)=4,"avril",IF(MONTH(B235)=5,"mai",IF(MONTH(B235)=6,"juin",IF(MONTH(B235)=7,"juillet",IF(MONTH(B235)=8,"août",IF(MONTH(B235)=9,"septembre",IF(MONTH(B235)=10,"octobre",IF(MONTH(B235)=11,"novembre","décembre")))))))))))</f>
        <v/>
      </c>
      <c r="D235" s="23" t="n"/>
      <c r="E235" s="24" t="n"/>
      <c r="F235" s="24" t="n"/>
      <c r="G235" s="25">
        <f>IFERROR(IF(OR(E235="",F235=""),"",IF(F235&gt;=E235,F235-E235,"")),"")</f>
        <v/>
      </c>
      <c r="H235" s="23" t="n"/>
      <c r="I235" s="23" t="n"/>
      <c r="J235" s="23" t="n"/>
      <c r="K235" s="23" t="n"/>
      <c r="L235" s="23" t="n"/>
      <c r="M235" s="23" t="n"/>
      <c r="N235" s="23" t="n"/>
      <c r="O235" s="23" t="n"/>
      <c r="P235" s="45">
        <f>IF(O235="","",IFERROR(IF(OR(O235="Personnel",O235="Non remboursable"),0,'Paramètres'!$B$12),0))</f>
        <v/>
      </c>
      <c r="Q235" s="46">
        <f>IF(O235="","",IFERROR(IF(OR(O235="À rembourser",O235="Remboursé"),G235*P235,0),0))</f>
        <v/>
      </c>
      <c r="R235" s="2">
        <f>IF(AND(B235="",D235="",E235="",F235="",H235="",I235="",J235="",K235="",L235="",M235="",N235="",O235=""),"",IF(B235="","Date requise",IF(D235="","Conducteur requis",IF(OR(E235="",F235=""),"Odomètre requis",IF(F235&lt;E235,"Odomètre incohérent",IF(G235=0,"Kilométrage à vérifier",IF(AND(K235&lt;&gt;"Personnel",L235=""),"Motif requis",IF(O235="","Statut requis",IF(AND(K235="Personnel",OR(O235="À rembourser",O235="Remboursé")),"Personnel non remboursable","Conforme")))))))))</f>
        <v/>
      </c>
    </row>
    <row r="236">
      <c r="A236" s="21">
        <f>IF(AND(B236="",D236="",E236="",F236="",H236="",I236="",J236="",K236="",L236="",M236="",N236="",O236=""),"",ROW()-6)</f>
        <v/>
      </c>
      <c r="B236" s="47" t="n"/>
      <c r="C236" s="2">
        <f>IF(B236="","",IF(MONTH(B236)=1,"janvier",IF(MONTH(B236)=2,"février",IF(MONTH(B236)=3,"mars",IF(MONTH(B236)=4,"avril",IF(MONTH(B236)=5,"mai",IF(MONTH(B236)=6,"juin",IF(MONTH(B236)=7,"juillet",IF(MONTH(B236)=8,"août",IF(MONTH(B236)=9,"septembre",IF(MONTH(B236)=10,"octobre",IF(MONTH(B236)=11,"novembre","décembre")))))))))))</f>
        <v/>
      </c>
      <c r="D236" s="29" t="n"/>
      <c r="E236" s="30" t="n"/>
      <c r="F236" s="30" t="n"/>
      <c r="G236" s="25">
        <f>IFERROR(IF(OR(E236="",F236=""),"",IF(F236&gt;=E236,F236-E236,"")),"")</f>
        <v/>
      </c>
      <c r="H236" s="29" t="n"/>
      <c r="I236" s="29" t="n"/>
      <c r="J236" s="29" t="n"/>
      <c r="K236" s="29" t="n"/>
      <c r="L236" s="29" t="n"/>
      <c r="M236" s="29" t="n"/>
      <c r="N236" s="29" t="n"/>
      <c r="O236" s="29" t="n"/>
      <c r="P236" s="45">
        <f>IF(O236="","",IFERROR(IF(OR(O236="Personnel",O236="Non remboursable"),0,'Paramètres'!$B$12),0))</f>
        <v/>
      </c>
      <c r="Q236" s="46">
        <f>IF(O236="","",IFERROR(IF(OR(O236="À rembourser",O236="Remboursé"),G236*P236,0),0))</f>
        <v/>
      </c>
      <c r="R236" s="2">
        <f>IF(AND(B236="",D236="",E236="",F236="",H236="",I236="",J236="",K236="",L236="",M236="",N236="",O236=""),"",IF(B236="","Date requise",IF(D236="","Conducteur requis",IF(OR(E236="",F236=""),"Odomètre requis",IF(F236&lt;E236,"Odomètre incohérent",IF(G236=0,"Kilométrage à vérifier",IF(AND(K236&lt;&gt;"Personnel",L236=""),"Motif requis",IF(O236="","Statut requis",IF(AND(K236="Personnel",OR(O236="À rembourser",O236="Remboursé")),"Personnel non remboursable","Conforme")))))))))</f>
        <v/>
      </c>
    </row>
    <row r="237">
      <c r="A237" s="21">
        <f>IF(AND(B237="",D237="",E237="",F237="",H237="",I237="",J237="",K237="",L237="",M237="",N237="",O237=""),"",ROW()-6)</f>
        <v/>
      </c>
      <c r="B237" s="44" t="n"/>
      <c r="C237" s="2">
        <f>IF(B237="","",IF(MONTH(B237)=1,"janvier",IF(MONTH(B237)=2,"février",IF(MONTH(B237)=3,"mars",IF(MONTH(B237)=4,"avril",IF(MONTH(B237)=5,"mai",IF(MONTH(B237)=6,"juin",IF(MONTH(B237)=7,"juillet",IF(MONTH(B237)=8,"août",IF(MONTH(B237)=9,"septembre",IF(MONTH(B237)=10,"octobre",IF(MONTH(B237)=11,"novembre","décembre")))))))))))</f>
        <v/>
      </c>
      <c r="D237" s="23" t="n"/>
      <c r="E237" s="24" t="n"/>
      <c r="F237" s="24" t="n"/>
      <c r="G237" s="25">
        <f>IFERROR(IF(OR(E237="",F237=""),"",IF(F237&gt;=E237,F237-E237,"")),"")</f>
        <v/>
      </c>
      <c r="H237" s="23" t="n"/>
      <c r="I237" s="23" t="n"/>
      <c r="J237" s="23" t="n"/>
      <c r="K237" s="23" t="n"/>
      <c r="L237" s="23" t="n"/>
      <c r="M237" s="23" t="n"/>
      <c r="N237" s="23" t="n"/>
      <c r="O237" s="23" t="n"/>
      <c r="P237" s="45">
        <f>IF(O237="","",IFERROR(IF(OR(O237="Personnel",O237="Non remboursable"),0,'Paramètres'!$B$12),0))</f>
        <v/>
      </c>
      <c r="Q237" s="46">
        <f>IF(O237="","",IFERROR(IF(OR(O237="À rembourser",O237="Remboursé"),G237*P237,0),0))</f>
        <v/>
      </c>
      <c r="R237" s="2">
        <f>IF(AND(B237="",D237="",E237="",F237="",H237="",I237="",J237="",K237="",L237="",M237="",N237="",O237=""),"",IF(B237="","Date requise",IF(D237="","Conducteur requis",IF(OR(E237="",F237=""),"Odomètre requis",IF(F237&lt;E237,"Odomètre incohérent",IF(G237=0,"Kilométrage à vérifier",IF(AND(K237&lt;&gt;"Personnel",L237=""),"Motif requis",IF(O237="","Statut requis",IF(AND(K237="Personnel",OR(O237="À rembourser",O237="Remboursé")),"Personnel non remboursable","Conforme")))))))))</f>
        <v/>
      </c>
    </row>
    <row r="238">
      <c r="A238" s="21">
        <f>IF(AND(B238="",D238="",E238="",F238="",H238="",I238="",J238="",K238="",L238="",M238="",N238="",O238=""),"",ROW()-6)</f>
        <v/>
      </c>
      <c r="B238" s="47" t="n"/>
      <c r="C238" s="2">
        <f>IF(B238="","",IF(MONTH(B238)=1,"janvier",IF(MONTH(B238)=2,"février",IF(MONTH(B238)=3,"mars",IF(MONTH(B238)=4,"avril",IF(MONTH(B238)=5,"mai",IF(MONTH(B238)=6,"juin",IF(MONTH(B238)=7,"juillet",IF(MONTH(B238)=8,"août",IF(MONTH(B238)=9,"septembre",IF(MONTH(B238)=10,"octobre",IF(MONTH(B238)=11,"novembre","décembre")))))))))))</f>
        <v/>
      </c>
      <c r="D238" s="29" t="n"/>
      <c r="E238" s="30" t="n"/>
      <c r="F238" s="30" t="n"/>
      <c r="G238" s="25">
        <f>IFERROR(IF(OR(E238="",F238=""),"",IF(F238&gt;=E238,F238-E238,"")),"")</f>
        <v/>
      </c>
      <c r="H238" s="29" t="n"/>
      <c r="I238" s="29" t="n"/>
      <c r="J238" s="29" t="n"/>
      <c r="K238" s="29" t="n"/>
      <c r="L238" s="29" t="n"/>
      <c r="M238" s="29" t="n"/>
      <c r="N238" s="29" t="n"/>
      <c r="O238" s="29" t="n"/>
      <c r="P238" s="45">
        <f>IF(O238="","",IFERROR(IF(OR(O238="Personnel",O238="Non remboursable"),0,'Paramètres'!$B$12),0))</f>
        <v/>
      </c>
      <c r="Q238" s="46">
        <f>IF(O238="","",IFERROR(IF(OR(O238="À rembourser",O238="Remboursé"),G238*P238,0),0))</f>
        <v/>
      </c>
      <c r="R238" s="2">
        <f>IF(AND(B238="",D238="",E238="",F238="",H238="",I238="",J238="",K238="",L238="",M238="",N238="",O238=""),"",IF(B238="","Date requise",IF(D238="","Conducteur requis",IF(OR(E238="",F238=""),"Odomètre requis",IF(F238&lt;E238,"Odomètre incohérent",IF(G238=0,"Kilométrage à vérifier",IF(AND(K238&lt;&gt;"Personnel",L238=""),"Motif requis",IF(O238="","Statut requis",IF(AND(K238="Personnel",OR(O238="À rembourser",O238="Remboursé")),"Personnel non remboursable","Conforme")))))))))</f>
        <v/>
      </c>
    </row>
    <row r="239">
      <c r="A239" s="21">
        <f>IF(AND(B239="",D239="",E239="",F239="",H239="",I239="",J239="",K239="",L239="",M239="",N239="",O239=""),"",ROW()-6)</f>
        <v/>
      </c>
      <c r="B239" s="44" t="n"/>
      <c r="C239" s="2">
        <f>IF(B239="","",IF(MONTH(B239)=1,"janvier",IF(MONTH(B239)=2,"février",IF(MONTH(B239)=3,"mars",IF(MONTH(B239)=4,"avril",IF(MONTH(B239)=5,"mai",IF(MONTH(B239)=6,"juin",IF(MONTH(B239)=7,"juillet",IF(MONTH(B239)=8,"août",IF(MONTH(B239)=9,"septembre",IF(MONTH(B239)=10,"octobre",IF(MONTH(B239)=11,"novembre","décembre")))))))))))</f>
        <v/>
      </c>
      <c r="D239" s="23" t="n"/>
      <c r="E239" s="24" t="n"/>
      <c r="F239" s="24" t="n"/>
      <c r="G239" s="25">
        <f>IFERROR(IF(OR(E239="",F239=""),"",IF(F239&gt;=E239,F239-E239,"")),"")</f>
        <v/>
      </c>
      <c r="H239" s="23" t="n"/>
      <c r="I239" s="23" t="n"/>
      <c r="J239" s="23" t="n"/>
      <c r="K239" s="23" t="n"/>
      <c r="L239" s="23" t="n"/>
      <c r="M239" s="23" t="n"/>
      <c r="N239" s="23" t="n"/>
      <c r="O239" s="23" t="n"/>
      <c r="P239" s="45">
        <f>IF(O239="","",IFERROR(IF(OR(O239="Personnel",O239="Non remboursable"),0,'Paramètres'!$B$12),0))</f>
        <v/>
      </c>
      <c r="Q239" s="46">
        <f>IF(O239="","",IFERROR(IF(OR(O239="À rembourser",O239="Remboursé"),G239*P239,0),0))</f>
        <v/>
      </c>
      <c r="R239" s="2">
        <f>IF(AND(B239="",D239="",E239="",F239="",H239="",I239="",J239="",K239="",L239="",M239="",N239="",O239=""),"",IF(B239="","Date requise",IF(D239="","Conducteur requis",IF(OR(E239="",F239=""),"Odomètre requis",IF(F239&lt;E239,"Odomètre incohérent",IF(G239=0,"Kilométrage à vérifier",IF(AND(K239&lt;&gt;"Personnel",L239=""),"Motif requis",IF(O239="","Statut requis",IF(AND(K239="Personnel",OR(O239="À rembourser",O239="Remboursé")),"Personnel non remboursable","Conforme")))))))))</f>
        <v/>
      </c>
    </row>
    <row r="240">
      <c r="A240" s="21">
        <f>IF(AND(B240="",D240="",E240="",F240="",H240="",I240="",J240="",K240="",L240="",M240="",N240="",O240=""),"",ROW()-6)</f>
        <v/>
      </c>
      <c r="B240" s="47" t="n"/>
      <c r="C240" s="2">
        <f>IF(B240="","",IF(MONTH(B240)=1,"janvier",IF(MONTH(B240)=2,"février",IF(MONTH(B240)=3,"mars",IF(MONTH(B240)=4,"avril",IF(MONTH(B240)=5,"mai",IF(MONTH(B240)=6,"juin",IF(MONTH(B240)=7,"juillet",IF(MONTH(B240)=8,"août",IF(MONTH(B240)=9,"septembre",IF(MONTH(B240)=10,"octobre",IF(MONTH(B240)=11,"novembre","décembre")))))))))))</f>
        <v/>
      </c>
      <c r="D240" s="29" t="n"/>
      <c r="E240" s="30" t="n"/>
      <c r="F240" s="30" t="n"/>
      <c r="G240" s="25">
        <f>IFERROR(IF(OR(E240="",F240=""),"",IF(F240&gt;=E240,F240-E240,"")),"")</f>
        <v/>
      </c>
      <c r="H240" s="29" t="n"/>
      <c r="I240" s="29" t="n"/>
      <c r="J240" s="29" t="n"/>
      <c r="K240" s="29" t="n"/>
      <c r="L240" s="29" t="n"/>
      <c r="M240" s="29" t="n"/>
      <c r="N240" s="29" t="n"/>
      <c r="O240" s="29" t="n"/>
      <c r="P240" s="45">
        <f>IF(O240="","",IFERROR(IF(OR(O240="Personnel",O240="Non remboursable"),0,'Paramètres'!$B$12),0))</f>
        <v/>
      </c>
      <c r="Q240" s="46">
        <f>IF(O240="","",IFERROR(IF(OR(O240="À rembourser",O240="Remboursé"),G240*P240,0),0))</f>
        <v/>
      </c>
      <c r="R240" s="2">
        <f>IF(AND(B240="",D240="",E240="",F240="",H240="",I240="",J240="",K240="",L240="",M240="",N240="",O240=""),"",IF(B240="","Date requise",IF(D240="","Conducteur requis",IF(OR(E240="",F240=""),"Odomètre requis",IF(F240&lt;E240,"Odomètre incohérent",IF(G240=0,"Kilométrage à vérifier",IF(AND(K240&lt;&gt;"Personnel",L240=""),"Motif requis",IF(O240="","Statut requis",IF(AND(K240="Personnel",OR(O240="À rembourser",O240="Remboursé")),"Personnel non remboursable","Conforme")))))))))</f>
        <v/>
      </c>
    </row>
    <row r="241">
      <c r="A241" s="21">
        <f>IF(AND(B241="",D241="",E241="",F241="",H241="",I241="",J241="",K241="",L241="",M241="",N241="",O241=""),"",ROW()-6)</f>
        <v/>
      </c>
      <c r="B241" s="44" t="n"/>
      <c r="C241" s="2">
        <f>IF(B241="","",IF(MONTH(B241)=1,"janvier",IF(MONTH(B241)=2,"février",IF(MONTH(B241)=3,"mars",IF(MONTH(B241)=4,"avril",IF(MONTH(B241)=5,"mai",IF(MONTH(B241)=6,"juin",IF(MONTH(B241)=7,"juillet",IF(MONTH(B241)=8,"août",IF(MONTH(B241)=9,"septembre",IF(MONTH(B241)=10,"octobre",IF(MONTH(B241)=11,"novembre","décembre")))))))))))</f>
        <v/>
      </c>
      <c r="D241" s="23" t="n"/>
      <c r="E241" s="24" t="n"/>
      <c r="F241" s="24" t="n"/>
      <c r="G241" s="25">
        <f>IFERROR(IF(OR(E241="",F241=""),"",IF(F241&gt;=E241,F241-E241,"")),"")</f>
        <v/>
      </c>
      <c r="H241" s="23" t="n"/>
      <c r="I241" s="23" t="n"/>
      <c r="J241" s="23" t="n"/>
      <c r="K241" s="23" t="n"/>
      <c r="L241" s="23" t="n"/>
      <c r="M241" s="23" t="n"/>
      <c r="N241" s="23" t="n"/>
      <c r="O241" s="23" t="n"/>
      <c r="P241" s="45">
        <f>IF(O241="","",IFERROR(IF(OR(O241="Personnel",O241="Non remboursable"),0,'Paramètres'!$B$12),0))</f>
        <v/>
      </c>
      <c r="Q241" s="46">
        <f>IF(O241="","",IFERROR(IF(OR(O241="À rembourser",O241="Remboursé"),G241*P241,0),0))</f>
        <v/>
      </c>
      <c r="R241" s="2">
        <f>IF(AND(B241="",D241="",E241="",F241="",H241="",I241="",J241="",K241="",L241="",M241="",N241="",O241=""),"",IF(B241="","Date requise",IF(D241="","Conducteur requis",IF(OR(E241="",F241=""),"Odomètre requis",IF(F241&lt;E241,"Odomètre incohérent",IF(G241=0,"Kilométrage à vérifier",IF(AND(K241&lt;&gt;"Personnel",L241=""),"Motif requis",IF(O241="","Statut requis",IF(AND(K241="Personnel",OR(O241="À rembourser",O241="Remboursé")),"Personnel non remboursable","Conforme")))))))))</f>
        <v/>
      </c>
    </row>
    <row r="242">
      <c r="A242" s="21">
        <f>IF(AND(B242="",D242="",E242="",F242="",H242="",I242="",J242="",K242="",L242="",M242="",N242="",O242=""),"",ROW()-6)</f>
        <v/>
      </c>
      <c r="B242" s="47" t="n"/>
      <c r="C242" s="2">
        <f>IF(B242="","",IF(MONTH(B242)=1,"janvier",IF(MONTH(B242)=2,"février",IF(MONTH(B242)=3,"mars",IF(MONTH(B242)=4,"avril",IF(MONTH(B242)=5,"mai",IF(MONTH(B242)=6,"juin",IF(MONTH(B242)=7,"juillet",IF(MONTH(B242)=8,"août",IF(MONTH(B242)=9,"septembre",IF(MONTH(B242)=10,"octobre",IF(MONTH(B242)=11,"novembre","décembre")))))))))))</f>
        <v/>
      </c>
      <c r="D242" s="29" t="n"/>
      <c r="E242" s="30" t="n"/>
      <c r="F242" s="30" t="n"/>
      <c r="G242" s="25">
        <f>IFERROR(IF(OR(E242="",F242=""),"",IF(F242&gt;=E242,F242-E242,"")),"")</f>
        <v/>
      </c>
      <c r="H242" s="29" t="n"/>
      <c r="I242" s="29" t="n"/>
      <c r="J242" s="29" t="n"/>
      <c r="K242" s="29" t="n"/>
      <c r="L242" s="29" t="n"/>
      <c r="M242" s="29" t="n"/>
      <c r="N242" s="29" t="n"/>
      <c r="O242" s="29" t="n"/>
      <c r="P242" s="45">
        <f>IF(O242="","",IFERROR(IF(OR(O242="Personnel",O242="Non remboursable"),0,'Paramètres'!$B$12),0))</f>
        <v/>
      </c>
      <c r="Q242" s="46">
        <f>IF(O242="","",IFERROR(IF(OR(O242="À rembourser",O242="Remboursé"),G242*P242,0),0))</f>
        <v/>
      </c>
      <c r="R242" s="2">
        <f>IF(AND(B242="",D242="",E242="",F242="",H242="",I242="",J242="",K242="",L242="",M242="",N242="",O242=""),"",IF(B242="","Date requise",IF(D242="","Conducteur requis",IF(OR(E242="",F242=""),"Odomètre requis",IF(F242&lt;E242,"Odomètre incohérent",IF(G242=0,"Kilométrage à vérifier",IF(AND(K242&lt;&gt;"Personnel",L242=""),"Motif requis",IF(O242="","Statut requis",IF(AND(K242="Personnel",OR(O242="À rembourser",O242="Remboursé")),"Personnel non remboursable","Conforme")))))))))</f>
        <v/>
      </c>
    </row>
    <row r="243">
      <c r="A243" s="21">
        <f>IF(AND(B243="",D243="",E243="",F243="",H243="",I243="",J243="",K243="",L243="",M243="",N243="",O243=""),"",ROW()-6)</f>
        <v/>
      </c>
      <c r="B243" s="44" t="n"/>
      <c r="C243" s="2">
        <f>IF(B243="","",IF(MONTH(B243)=1,"janvier",IF(MONTH(B243)=2,"février",IF(MONTH(B243)=3,"mars",IF(MONTH(B243)=4,"avril",IF(MONTH(B243)=5,"mai",IF(MONTH(B243)=6,"juin",IF(MONTH(B243)=7,"juillet",IF(MONTH(B243)=8,"août",IF(MONTH(B243)=9,"septembre",IF(MONTH(B243)=10,"octobre",IF(MONTH(B243)=11,"novembre","décembre")))))))))))</f>
        <v/>
      </c>
      <c r="D243" s="23" t="n"/>
      <c r="E243" s="24" t="n"/>
      <c r="F243" s="24" t="n"/>
      <c r="G243" s="25">
        <f>IFERROR(IF(OR(E243="",F243=""),"",IF(F243&gt;=E243,F243-E243,"")),"")</f>
        <v/>
      </c>
      <c r="H243" s="23" t="n"/>
      <c r="I243" s="23" t="n"/>
      <c r="J243" s="23" t="n"/>
      <c r="K243" s="23" t="n"/>
      <c r="L243" s="23" t="n"/>
      <c r="M243" s="23" t="n"/>
      <c r="N243" s="23" t="n"/>
      <c r="O243" s="23" t="n"/>
      <c r="P243" s="45">
        <f>IF(O243="","",IFERROR(IF(OR(O243="Personnel",O243="Non remboursable"),0,'Paramètres'!$B$12),0))</f>
        <v/>
      </c>
      <c r="Q243" s="46">
        <f>IF(O243="","",IFERROR(IF(OR(O243="À rembourser",O243="Remboursé"),G243*P243,0),0))</f>
        <v/>
      </c>
      <c r="R243" s="2">
        <f>IF(AND(B243="",D243="",E243="",F243="",H243="",I243="",J243="",K243="",L243="",M243="",N243="",O243=""),"",IF(B243="","Date requise",IF(D243="","Conducteur requis",IF(OR(E243="",F243=""),"Odomètre requis",IF(F243&lt;E243,"Odomètre incohérent",IF(G243=0,"Kilométrage à vérifier",IF(AND(K243&lt;&gt;"Personnel",L243=""),"Motif requis",IF(O243="","Statut requis",IF(AND(K243="Personnel",OR(O243="À rembourser",O243="Remboursé")),"Personnel non remboursable","Conforme")))))))))</f>
        <v/>
      </c>
    </row>
    <row r="244">
      <c r="A244" s="21">
        <f>IF(AND(B244="",D244="",E244="",F244="",H244="",I244="",J244="",K244="",L244="",M244="",N244="",O244=""),"",ROW()-6)</f>
        <v/>
      </c>
      <c r="B244" s="47" t="n"/>
      <c r="C244" s="2">
        <f>IF(B244="","",IF(MONTH(B244)=1,"janvier",IF(MONTH(B244)=2,"février",IF(MONTH(B244)=3,"mars",IF(MONTH(B244)=4,"avril",IF(MONTH(B244)=5,"mai",IF(MONTH(B244)=6,"juin",IF(MONTH(B244)=7,"juillet",IF(MONTH(B244)=8,"août",IF(MONTH(B244)=9,"septembre",IF(MONTH(B244)=10,"octobre",IF(MONTH(B244)=11,"novembre","décembre")))))))))))</f>
        <v/>
      </c>
      <c r="D244" s="29" t="n"/>
      <c r="E244" s="30" t="n"/>
      <c r="F244" s="30" t="n"/>
      <c r="G244" s="25">
        <f>IFERROR(IF(OR(E244="",F244=""),"",IF(F244&gt;=E244,F244-E244,"")),"")</f>
        <v/>
      </c>
      <c r="H244" s="29" t="n"/>
      <c r="I244" s="29" t="n"/>
      <c r="J244" s="29" t="n"/>
      <c r="K244" s="29" t="n"/>
      <c r="L244" s="29" t="n"/>
      <c r="M244" s="29" t="n"/>
      <c r="N244" s="29" t="n"/>
      <c r="O244" s="29" t="n"/>
      <c r="P244" s="45">
        <f>IF(O244="","",IFERROR(IF(OR(O244="Personnel",O244="Non remboursable"),0,'Paramètres'!$B$12),0))</f>
        <v/>
      </c>
      <c r="Q244" s="46">
        <f>IF(O244="","",IFERROR(IF(OR(O244="À rembourser",O244="Remboursé"),G244*P244,0),0))</f>
        <v/>
      </c>
      <c r="R244" s="2">
        <f>IF(AND(B244="",D244="",E244="",F244="",H244="",I244="",J244="",K244="",L244="",M244="",N244="",O244=""),"",IF(B244="","Date requise",IF(D244="","Conducteur requis",IF(OR(E244="",F244=""),"Odomètre requis",IF(F244&lt;E244,"Odomètre incohérent",IF(G244=0,"Kilométrage à vérifier",IF(AND(K244&lt;&gt;"Personnel",L244=""),"Motif requis",IF(O244="","Statut requis",IF(AND(K244="Personnel",OR(O244="À rembourser",O244="Remboursé")),"Personnel non remboursable","Conforme")))))))))</f>
        <v/>
      </c>
    </row>
    <row r="245">
      <c r="A245" s="21">
        <f>IF(AND(B245="",D245="",E245="",F245="",H245="",I245="",J245="",K245="",L245="",M245="",N245="",O245=""),"",ROW()-6)</f>
        <v/>
      </c>
      <c r="B245" s="44" t="n"/>
      <c r="C245" s="2">
        <f>IF(B245="","",IF(MONTH(B245)=1,"janvier",IF(MONTH(B245)=2,"février",IF(MONTH(B245)=3,"mars",IF(MONTH(B245)=4,"avril",IF(MONTH(B245)=5,"mai",IF(MONTH(B245)=6,"juin",IF(MONTH(B245)=7,"juillet",IF(MONTH(B245)=8,"août",IF(MONTH(B245)=9,"septembre",IF(MONTH(B245)=10,"octobre",IF(MONTH(B245)=11,"novembre","décembre")))))))))))</f>
        <v/>
      </c>
      <c r="D245" s="23" t="n"/>
      <c r="E245" s="24" t="n"/>
      <c r="F245" s="24" t="n"/>
      <c r="G245" s="25">
        <f>IFERROR(IF(OR(E245="",F245=""),"",IF(F245&gt;=E245,F245-E245,"")),"")</f>
        <v/>
      </c>
      <c r="H245" s="23" t="n"/>
      <c r="I245" s="23" t="n"/>
      <c r="J245" s="23" t="n"/>
      <c r="K245" s="23" t="n"/>
      <c r="L245" s="23" t="n"/>
      <c r="M245" s="23" t="n"/>
      <c r="N245" s="23" t="n"/>
      <c r="O245" s="23" t="n"/>
      <c r="P245" s="45">
        <f>IF(O245="","",IFERROR(IF(OR(O245="Personnel",O245="Non remboursable"),0,'Paramètres'!$B$12),0))</f>
        <v/>
      </c>
      <c r="Q245" s="46">
        <f>IF(O245="","",IFERROR(IF(OR(O245="À rembourser",O245="Remboursé"),G245*P245,0),0))</f>
        <v/>
      </c>
      <c r="R245" s="2">
        <f>IF(AND(B245="",D245="",E245="",F245="",H245="",I245="",J245="",K245="",L245="",M245="",N245="",O245=""),"",IF(B245="","Date requise",IF(D245="","Conducteur requis",IF(OR(E245="",F245=""),"Odomètre requis",IF(F245&lt;E245,"Odomètre incohérent",IF(G245=0,"Kilométrage à vérifier",IF(AND(K245&lt;&gt;"Personnel",L245=""),"Motif requis",IF(O245="","Statut requis",IF(AND(K245="Personnel",OR(O245="À rembourser",O245="Remboursé")),"Personnel non remboursable","Conforme")))))))))</f>
        <v/>
      </c>
    </row>
    <row r="246">
      <c r="A246" s="21">
        <f>IF(AND(B246="",D246="",E246="",F246="",H246="",I246="",J246="",K246="",L246="",M246="",N246="",O246=""),"",ROW()-6)</f>
        <v/>
      </c>
      <c r="B246" s="47" t="n"/>
      <c r="C246" s="2">
        <f>IF(B246="","",IF(MONTH(B246)=1,"janvier",IF(MONTH(B246)=2,"février",IF(MONTH(B246)=3,"mars",IF(MONTH(B246)=4,"avril",IF(MONTH(B246)=5,"mai",IF(MONTH(B246)=6,"juin",IF(MONTH(B246)=7,"juillet",IF(MONTH(B246)=8,"août",IF(MONTH(B246)=9,"septembre",IF(MONTH(B246)=10,"octobre",IF(MONTH(B246)=11,"novembre","décembre")))))))))))</f>
        <v/>
      </c>
      <c r="D246" s="29" t="n"/>
      <c r="E246" s="30" t="n"/>
      <c r="F246" s="30" t="n"/>
      <c r="G246" s="25">
        <f>IFERROR(IF(OR(E246="",F246=""),"",IF(F246&gt;=E246,F246-E246,"")),"")</f>
        <v/>
      </c>
      <c r="H246" s="29" t="n"/>
      <c r="I246" s="29" t="n"/>
      <c r="J246" s="29" t="n"/>
      <c r="K246" s="29" t="n"/>
      <c r="L246" s="29" t="n"/>
      <c r="M246" s="29" t="n"/>
      <c r="N246" s="29" t="n"/>
      <c r="O246" s="29" t="n"/>
      <c r="P246" s="45">
        <f>IF(O246="","",IFERROR(IF(OR(O246="Personnel",O246="Non remboursable"),0,'Paramètres'!$B$12),0))</f>
        <v/>
      </c>
      <c r="Q246" s="46">
        <f>IF(O246="","",IFERROR(IF(OR(O246="À rembourser",O246="Remboursé"),G246*P246,0),0))</f>
        <v/>
      </c>
      <c r="R246" s="2">
        <f>IF(AND(B246="",D246="",E246="",F246="",H246="",I246="",J246="",K246="",L246="",M246="",N246="",O246=""),"",IF(B246="","Date requise",IF(D246="","Conducteur requis",IF(OR(E246="",F246=""),"Odomètre requis",IF(F246&lt;E246,"Odomètre incohérent",IF(G246=0,"Kilométrage à vérifier",IF(AND(K246&lt;&gt;"Personnel",L246=""),"Motif requis",IF(O246="","Statut requis",IF(AND(K246="Personnel",OR(O246="À rembourser",O246="Remboursé")),"Personnel non remboursable","Conforme")))))))))</f>
        <v/>
      </c>
    </row>
    <row r="247">
      <c r="A247" s="21">
        <f>IF(AND(B247="",D247="",E247="",F247="",H247="",I247="",J247="",K247="",L247="",M247="",N247="",O247=""),"",ROW()-6)</f>
        <v/>
      </c>
      <c r="B247" s="44" t="n"/>
      <c r="C247" s="2">
        <f>IF(B247="","",IF(MONTH(B247)=1,"janvier",IF(MONTH(B247)=2,"février",IF(MONTH(B247)=3,"mars",IF(MONTH(B247)=4,"avril",IF(MONTH(B247)=5,"mai",IF(MONTH(B247)=6,"juin",IF(MONTH(B247)=7,"juillet",IF(MONTH(B247)=8,"août",IF(MONTH(B247)=9,"septembre",IF(MONTH(B247)=10,"octobre",IF(MONTH(B247)=11,"novembre","décembre")))))))))))</f>
        <v/>
      </c>
      <c r="D247" s="23" t="n"/>
      <c r="E247" s="24" t="n"/>
      <c r="F247" s="24" t="n"/>
      <c r="G247" s="25">
        <f>IFERROR(IF(OR(E247="",F247=""),"",IF(F247&gt;=E247,F247-E247,"")),"")</f>
        <v/>
      </c>
      <c r="H247" s="23" t="n"/>
      <c r="I247" s="23" t="n"/>
      <c r="J247" s="23" t="n"/>
      <c r="K247" s="23" t="n"/>
      <c r="L247" s="23" t="n"/>
      <c r="M247" s="23" t="n"/>
      <c r="N247" s="23" t="n"/>
      <c r="O247" s="23" t="n"/>
      <c r="P247" s="45">
        <f>IF(O247="","",IFERROR(IF(OR(O247="Personnel",O247="Non remboursable"),0,'Paramètres'!$B$12),0))</f>
        <v/>
      </c>
      <c r="Q247" s="46">
        <f>IF(O247="","",IFERROR(IF(OR(O247="À rembourser",O247="Remboursé"),G247*P247,0),0))</f>
        <v/>
      </c>
      <c r="R247" s="2">
        <f>IF(AND(B247="",D247="",E247="",F247="",H247="",I247="",J247="",K247="",L247="",M247="",N247="",O247=""),"",IF(B247="","Date requise",IF(D247="","Conducteur requis",IF(OR(E247="",F247=""),"Odomètre requis",IF(F247&lt;E247,"Odomètre incohérent",IF(G247=0,"Kilométrage à vérifier",IF(AND(K247&lt;&gt;"Personnel",L247=""),"Motif requis",IF(O247="","Statut requis",IF(AND(K247="Personnel",OR(O247="À rembourser",O247="Remboursé")),"Personnel non remboursable","Conforme")))))))))</f>
        <v/>
      </c>
    </row>
    <row r="248">
      <c r="A248" s="21">
        <f>IF(AND(B248="",D248="",E248="",F248="",H248="",I248="",J248="",K248="",L248="",M248="",N248="",O248=""),"",ROW()-6)</f>
        <v/>
      </c>
      <c r="B248" s="47" t="n"/>
      <c r="C248" s="2">
        <f>IF(B248="","",IF(MONTH(B248)=1,"janvier",IF(MONTH(B248)=2,"février",IF(MONTH(B248)=3,"mars",IF(MONTH(B248)=4,"avril",IF(MONTH(B248)=5,"mai",IF(MONTH(B248)=6,"juin",IF(MONTH(B248)=7,"juillet",IF(MONTH(B248)=8,"août",IF(MONTH(B248)=9,"septembre",IF(MONTH(B248)=10,"octobre",IF(MONTH(B248)=11,"novembre","décembre")))))))))))</f>
        <v/>
      </c>
      <c r="D248" s="29" t="n"/>
      <c r="E248" s="30" t="n"/>
      <c r="F248" s="30" t="n"/>
      <c r="G248" s="25">
        <f>IFERROR(IF(OR(E248="",F248=""),"",IF(F248&gt;=E248,F248-E248,"")),"")</f>
        <v/>
      </c>
      <c r="H248" s="29" t="n"/>
      <c r="I248" s="29" t="n"/>
      <c r="J248" s="29" t="n"/>
      <c r="K248" s="29" t="n"/>
      <c r="L248" s="29" t="n"/>
      <c r="M248" s="29" t="n"/>
      <c r="N248" s="29" t="n"/>
      <c r="O248" s="29" t="n"/>
      <c r="P248" s="45">
        <f>IF(O248="","",IFERROR(IF(OR(O248="Personnel",O248="Non remboursable"),0,'Paramètres'!$B$12),0))</f>
        <v/>
      </c>
      <c r="Q248" s="46">
        <f>IF(O248="","",IFERROR(IF(OR(O248="À rembourser",O248="Remboursé"),G248*P248,0),0))</f>
        <v/>
      </c>
      <c r="R248" s="2">
        <f>IF(AND(B248="",D248="",E248="",F248="",H248="",I248="",J248="",K248="",L248="",M248="",N248="",O248=""),"",IF(B248="","Date requise",IF(D248="","Conducteur requis",IF(OR(E248="",F248=""),"Odomètre requis",IF(F248&lt;E248,"Odomètre incohérent",IF(G248=0,"Kilométrage à vérifier",IF(AND(K248&lt;&gt;"Personnel",L248=""),"Motif requis",IF(O248="","Statut requis",IF(AND(K248="Personnel",OR(O248="À rembourser",O248="Remboursé")),"Personnel non remboursable","Conforme")))))))))</f>
        <v/>
      </c>
    </row>
    <row r="249">
      <c r="A249" s="21">
        <f>IF(AND(B249="",D249="",E249="",F249="",H249="",I249="",J249="",K249="",L249="",M249="",N249="",O249=""),"",ROW()-6)</f>
        <v/>
      </c>
      <c r="B249" s="44" t="n"/>
      <c r="C249" s="2">
        <f>IF(B249="","",IF(MONTH(B249)=1,"janvier",IF(MONTH(B249)=2,"février",IF(MONTH(B249)=3,"mars",IF(MONTH(B249)=4,"avril",IF(MONTH(B249)=5,"mai",IF(MONTH(B249)=6,"juin",IF(MONTH(B249)=7,"juillet",IF(MONTH(B249)=8,"août",IF(MONTH(B249)=9,"septembre",IF(MONTH(B249)=10,"octobre",IF(MONTH(B249)=11,"novembre","décembre")))))))))))</f>
        <v/>
      </c>
      <c r="D249" s="23" t="n"/>
      <c r="E249" s="24" t="n"/>
      <c r="F249" s="24" t="n"/>
      <c r="G249" s="25">
        <f>IFERROR(IF(OR(E249="",F249=""),"",IF(F249&gt;=E249,F249-E249,"")),"")</f>
        <v/>
      </c>
      <c r="H249" s="23" t="n"/>
      <c r="I249" s="23" t="n"/>
      <c r="J249" s="23" t="n"/>
      <c r="K249" s="23" t="n"/>
      <c r="L249" s="23" t="n"/>
      <c r="M249" s="23" t="n"/>
      <c r="N249" s="23" t="n"/>
      <c r="O249" s="23" t="n"/>
      <c r="P249" s="45">
        <f>IF(O249="","",IFERROR(IF(OR(O249="Personnel",O249="Non remboursable"),0,'Paramètres'!$B$12),0))</f>
        <v/>
      </c>
      <c r="Q249" s="46">
        <f>IF(O249="","",IFERROR(IF(OR(O249="À rembourser",O249="Remboursé"),G249*P249,0),0))</f>
        <v/>
      </c>
      <c r="R249" s="2">
        <f>IF(AND(B249="",D249="",E249="",F249="",H249="",I249="",J249="",K249="",L249="",M249="",N249="",O249=""),"",IF(B249="","Date requise",IF(D249="","Conducteur requis",IF(OR(E249="",F249=""),"Odomètre requis",IF(F249&lt;E249,"Odomètre incohérent",IF(G249=0,"Kilométrage à vérifier",IF(AND(K249&lt;&gt;"Personnel",L249=""),"Motif requis",IF(O249="","Statut requis",IF(AND(K249="Personnel",OR(O249="À rembourser",O249="Remboursé")),"Personnel non remboursable","Conforme")))))))))</f>
        <v/>
      </c>
    </row>
    <row r="250">
      <c r="A250" s="21">
        <f>IF(AND(B250="",D250="",E250="",F250="",H250="",I250="",J250="",K250="",L250="",M250="",N250="",O250=""),"",ROW()-6)</f>
        <v/>
      </c>
      <c r="B250" s="47" t="n"/>
      <c r="C250" s="2">
        <f>IF(B250="","",IF(MONTH(B250)=1,"janvier",IF(MONTH(B250)=2,"février",IF(MONTH(B250)=3,"mars",IF(MONTH(B250)=4,"avril",IF(MONTH(B250)=5,"mai",IF(MONTH(B250)=6,"juin",IF(MONTH(B250)=7,"juillet",IF(MONTH(B250)=8,"août",IF(MONTH(B250)=9,"septembre",IF(MONTH(B250)=10,"octobre",IF(MONTH(B250)=11,"novembre","décembre")))))))))))</f>
        <v/>
      </c>
      <c r="D250" s="29" t="n"/>
      <c r="E250" s="30" t="n"/>
      <c r="F250" s="30" t="n"/>
      <c r="G250" s="25">
        <f>IFERROR(IF(OR(E250="",F250=""),"",IF(F250&gt;=E250,F250-E250,"")),"")</f>
        <v/>
      </c>
      <c r="H250" s="29" t="n"/>
      <c r="I250" s="29" t="n"/>
      <c r="J250" s="29" t="n"/>
      <c r="K250" s="29" t="n"/>
      <c r="L250" s="29" t="n"/>
      <c r="M250" s="29" t="n"/>
      <c r="N250" s="29" t="n"/>
      <c r="O250" s="29" t="n"/>
      <c r="P250" s="45">
        <f>IF(O250="","",IFERROR(IF(OR(O250="Personnel",O250="Non remboursable"),0,'Paramètres'!$B$12),0))</f>
        <v/>
      </c>
      <c r="Q250" s="46">
        <f>IF(O250="","",IFERROR(IF(OR(O250="À rembourser",O250="Remboursé"),G250*P250,0),0))</f>
        <v/>
      </c>
      <c r="R250" s="2">
        <f>IF(AND(B250="",D250="",E250="",F250="",H250="",I250="",J250="",K250="",L250="",M250="",N250="",O250=""),"",IF(B250="","Date requise",IF(D250="","Conducteur requis",IF(OR(E250="",F250=""),"Odomètre requis",IF(F250&lt;E250,"Odomètre incohérent",IF(G250=0,"Kilométrage à vérifier",IF(AND(K250&lt;&gt;"Personnel",L250=""),"Motif requis",IF(O250="","Statut requis",IF(AND(K250="Personnel",OR(O250="À rembourser",O250="Remboursé")),"Personnel non remboursable","Conforme")))))))))</f>
        <v/>
      </c>
    </row>
    <row r="251">
      <c r="A251" s="21">
        <f>IF(AND(B251="",D251="",E251="",F251="",H251="",I251="",J251="",K251="",L251="",M251="",N251="",O251=""),"",ROW()-6)</f>
        <v/>
      </c>
      <c r="B251" s="44" t="n"/>
      <c r="C251" s="2">
        <f>IF(B251="","",IF(MONTH(B251)=1,"janvier",IF(MONTH(B251)=2,"février",IF(MONTH(B251)=3,"mars",IF(MONTH(B251)=4,"avril",IF(MONTH(B251)=5,"mai",IF(MONTH(B251)=6,"juin",IF(MONTH(B251)=7,"juillet",IF(MONTH(B251)=8,"août",IF(MONTH(B251)=9,"septembre",IF(MONTH(B251)=10,"octobre",IF(MONTH(B251)=11,"novembre","décembre")))))))))))</f>
        <v/>
      </c>
      <c r="D251" s="23" t="n"/>
      <c r="E251" s="24" t="n"/>
      <c r="F251" s="24" t="n"/>
      <c r="G251" s="25">
        <f>IFERROR(IF(OR(E251="",F251=""),"",IF(F251&gt;=E251,F251-E251,"")),"")</f>
        <v/>
      </c>
      <c r="H251" s="23" t="n"/>
      <c r="I251" s="23" t="n"/>
      <c r="J251" s="23" t="n"/>
      <c r="K251" s="23" t="n"/>
      <c r="L251" s="23" t="n"/>
      <c r="M251" s="23" t="n"/>
      <c r="N251" s="23" t="n"/>
      <c r="O251" s="23" t="n"/>
      <c r="P251" s="45">
        <f>IF(O251="","",IFERROR(IF(OR(O251="Personnel",O251="Non remboursable"),0,'Paramètres'!$B$12),0))</f>
        <v/>
      </c>
      <c r="Q251" s="46">
        <f>IF(O251="","",IFERROR(IF(OR(O251="À rembourser",O251="Remboursé"),G251*P251,0),0))</f>
        <v/>
      </c>
      <c r="R251" s="2">
        <f>IF(AND(B251="",D251="",E251="",F251="",H251="",I251="",J251="",K251="",L251="",M251="",N251="",O251=""),"",IF(B251="","Date requise",IF(D251="","Conducteur requis",IF(OR(E251="",F251=""),"Odomètre requis",IF(F251&lt;E251,"Odomètre incohérent",IF(G251=0,"Kilométrage à vérifier",IF(AND(K251&lt;&gt;"Personnel",L251=""),"Motif requis",IF(O251="","Statut requis",IF(AND(K251="Personnel",OR(O251="À rembourser",O251="Remboursé")),"Personnel non remboursable","Conforme")))))))))</f>
        <v/>
      </c>
    </row>
    <row r="252">
      <c r="A252" s="21">
        <f>IF(AND(B252="",D252="",E252="",F252="",H252="",I252="",J252="",K252="",L252="",M252="",N252="",O252=""),"",ROW()-6)</f>
        <v/>
      </c>
      <c r="B252" s="47" t="n"/>
      <c r="C252" s="2">
        <f>IF(B252="","",IF(MONTH(B252)=1,"janvier",IF(MONTH(B252)=2,"février",IF(MONTH(B252)=3,"mars",IF(MONTH(B252)=4,"avril",IF(MONTH(B252)=5,"mai",IF(MONTH(B252)=6,"juin",IF(MONTH(B252)=7,"juillet",IF(MONTH(B252)=8,"août",IF(MONTH(B252)=9,"septembre",IF(MONTH(B252)=10,"octobre",IF(MONTH(B252)=11,"novembre","décembre")))))))))))</f>
        <v/>
      </c>
      <c r="D252" s="29" t="n"/>
      <c r="E252" s="30" t="n"/>
      <c r="F252" s="30" t="n"/>
      <c r="G252" s="25">
        <f>IFERROR(IF(OR(E252="",F252=""),"",IF(F252&gt;=E252,F252-E252,"")),"")</f>
        <v/>
      </c>
      <c r="H252" s="29" t="n"/>
      <c r="I252" s="29" t="n"/>
      <c r="J252" s="29" t="n"/>
      <c r="K252" s="29" t="n"/>
      <c r="L252" s="29" t="n"/>
      <c r="M252" s="29" t="n"/>
      <c r="N252" s="29" t="n"/>
      <c r="O252" s="29" t="n"/>
      <c r="P252" s="45">
        <f>IF(O252="","",IFERROR(IF(OR(O252="Personnel",O252="Non remboursable"),0,'Paramètres'!$B$12),0))</f>
        <v/>
      </c>
      <c r="Q252" s="46">
        <f>IF(O252="","",IFERROR(IF(OR(O252="À rembourser",O252="Remboursé"),G252*P252,0),0))</f>
        <v/>
      </c>
      <c r="R252" s="2">
        <f>IF(AND(B252="",D252="",E252="",F252="",H252="",I252="",J252="",K252="",L252="",M252="",N252="",O252=""),"",IF(B252="","Date requise",IF(D252="","Conducteur requis",IF(OR(E252="",F252=""),"Odomètre requis",IF(F252&lt;E252,"Odomètre incohérent",IF(G252=0,"Kilométrage à vérifier",IF(AND(K252&lt;&gt;"Personnel",L252=""),"Motif requis",IF(O252="","Statut requis",IF(AND(K252="Personnel",OR(O252="À rembourser",O252="Remboursé")),"Personnel non remboursable","Conforme")))))))))</f>
        <v/>
      </c>
    </row>
    <row r="253">
      <c r="A253" s="21">
        <f>IF(AND(B253="",D253="",E253="",F253="",H253="",I253="",J253="",K253="",L253="",M253="",N253="",O253=""),"",ROW()-6)</f>
        <v/>
      </c>
      <c r="B253" s="44" t="n"/>
      <c r="C253" s="2">
        <f>IF(B253="","",IF(MONTH(B253)=1,"janvier",IF(MONTH(B253)=2,"février",IF(MONTH(B253)=3,"mars",IF(MONTH(B253)=4,"avril",IF(MONTH(B253)=5,"mai",IF(MONTH(B253)=6,"juin",IF(MONTH(B253)=7,"juillet",IF(MONTH(B253)=8,"août",IF(MONTH(B253)=9,"septembre",IF(MONTH(B253)=10,"octobre",IF(MONTH(B253)=11,"novembre","décembre")))))))))))</f>
        <v/>
      </c>
      <c r="D253" s="23" t="n"/>
      <c r="E253" s="24" t="n"/>
      <c r="F253" s="24" t="n"/>
      <c r="G253" s="25">
        <f>IFERROR(IF(OR(E253="",F253=""),"",IF(F253&gt;=E253,F253-E253,"")),"")</f>
        <v/>
      </c>
      <c r="H253" s="23" t="n"/>
      <c r="I253" s="23" t="n"/>
      <c r="J253" s="23" t="n"/>
      <c r="K253" s="23" t="n"/>
      <c r="L253" s="23" t="n"/>
      <c r="M253" s="23" t="n"/>
      <c r="N253" s="23" t="n"/>
      <c r="O253" s="23" t="n"/>
      <c r="P253" s="45">
        <f>IF(O253="","",IFERROR(IF(OR(O253="Personnel",O253="Non remboursable"),0,'Paramètres'!$B$12),0))</f>
        <v/>
      </c>
      <c r="Q253" s="46">
        <f>IF(O253="","",IFERROR(IF(OR(O253="À rembourser",O253="Remboursé"),G253*P253,0),0))</f>
        <v/>
      </c>
      <c r="R253" s="2">
        <f>IF(AND(B253="",D253="",E253="",F253="",H253="",I253="",J253="",K253="",L253="",M253="",N253="",O253=""),"",IF(B253="","Date requise",IF(D253="","Conducteur requis",IF(OR(E253="",F253=""),"Odomètre requis",IF(F253&lt;E253,"Odomètre incohérent",IF(G253=0,"Kilométrage à vérifier",IF(AND(K253&lt;&gt;"Personnel",L253=""),"Motif requis",IF(O253="","Statut requis",IF(AND(K253="Personnel",OR(O253="À rembourser",O253="Remboursé")),"Personnel non remboursable","Conforme")))))))))</f>
        <v/>
      </c>
    </row>
    <row r="254">
      <c r="A254" s="21">
        <f>IF(AND(B254="",D254="",E254="",F254="",H254="",I254="",J254="",K254="",L254="",M254="",N254="",O254=""),"",ROW()-6)</f>
        <v/>
      </c>
      <c r="B254" s="47" t="n"/>
      <c r="C254" s="2">
        <f>IF(B254="","",IF(MONTH(B254)=1,"janvier",IF(MONTH(B254)=2,"février",IF(MONTH(B254)=3,"mars",IF(MONTH(B254)=4,"avril",IF(MONTH(B254)=5,"mai",IF(MONTH(B254)=6,"juin",IF(MONTH(B254)=7,"juillet",IF(MONTH(B254)=8,"août",IF(MONTH(B254)=9,"septembre",IF(MONTH(B254)=10,"octobre",IF(MONTH(B254)=11,"novembre","décembre")))))))))))</f>
        <v/>
      </c>
      <c r="D254" s="29" t="n"/>
      <c r="E254" s="30" t="n"/>
      <c r="F254" s="30" t="n"/>
      <c r="G254" s="25">
        <f>IFERROR(IF(OR(E254="",F254=""),"",IF(F254&gt;=E254,F254-E254,"")),"")</f>
        <v/>
      </c>
      <c r="H254" s="29" t="n"/>
      <c r="I254" s="29" t="n"/>
      <c r="J254" s="29" t="n"/>
      <c r="K254" s="29" t="n"/>
      <c r="L254" s="29" t="n"/>
      <c r="M254" s="29" t="n"/>
      <c r="N254" s="29" t="n"/>
      <c r="O254" s="29" t="n"/>
      <c r="P254" s="45">
        <f>IF(O254="","",IFERROR(IF(OR(O254="Personnel",O254="Non remboursable"),0,'Paramètres'!$B$12),0))</f>
        <v/>
      </c>
      <c r="Q254" s="46">
        <f>IF(O254="","",IFERROR(IF(OR(O254="À rembourser",O254="Remboursé"),G254*P254,0),0))</f>
        <v/>
      </c>
      <c r="R254" s="2">
        <f>IF(AND(B254="",D254="",E254="",F254="",H254="",I254="",J254="",K254="",L254="",M254="",N254="",O254=""),"",IF(B254="","Date requise",IF(D254="","Conducteur requis",IF(OR(E254="",F254=""),"Odomètre requis",IF(F254&lt;E254,"Odomètre incohérent",IF(G254=0,"Kilométrage à vérifier",IF(AND(K254&lt;&gt;"Personnel",L254=""),"Motif requis",IF(O254="","Statut requis",IF(AND(K254="Personnel",OR(O254="À rembourser",O254="Remboursé")),"Personnel non remboursable","Conforme")))))))))</f>
        <v/>
      </c>
    </row>
    <row r="255">
      <c r="A255" s="21">
        <f>IF(AND(B255="",D255="",E255="",F255="",H255="",I255="",J255="",K255="",L255="",M255="",N255="",O255=""),"",ROW()-6)</f>
        <v/>
      </c>
      <c r="B255" s="44" t="n"/>
      <c r="C255" s="2">
        <f>IF(B255="","",IF(MONTH(B255)=1,"janvier",IF(MONTH(B255)=2,"février",IF(MONTH(B255)=3,"mars",IF(MONTH(B255)=4,"avril",IF(MONTH(B255)=5,"mai",IF(MONTH(B255)=6,"juin",IF(MONTH(B255)=7,"juillet",IF(MONTH(B255)=8,"août",IF(MONTH(B255)=9,"septembre",IF(MONTH(B255)=10,"octobre",IF(MONTH(B255)=11,"novembre","décembre")))))))))))</f>
        <v/>
      </c>
      <c r="D255" s="23" t="n"/>
      <c r="E255" s="24" t="n"/>
      <c r="F255" s="24" t="n"/>
      <c r="G255" s="25">
        <f>IFERROR(IF(OR(E255="",F255=""),"",IF(F255&gt;=E255,F255-E255,"")),"")</f>
        <v/>
      </c>
      <c r="H255" s="23" t="n"/>
      <c r="I255" s="23" t="n"/>
      <c r="J255" s="23" t="n"/>
      <c r="K255" s="23" t="n"/>
      <c r="L255" s="23" t="n"/>
      <c r="M255" s="23" t="n"/>
      <c r="N255" s="23" t="n"/>
      <c r="O255" s="23" t="n"/>
      <c r="P255" s="45">
        <f>IF(O255="","",IFERROR(IF(OR(O255="Personnel",O255="Non remboursable"),0,'Paramètres'!$B$12),0))</f>
        <v/>
      </c>
      <c r="Q255" s="46">
        <f>IF(O255="","",IFERROR(IF(OR(O255="À rembourser",O255="Remboursé"),G255*P255,0),0))</f>
        <v/>
      </c>
      <c r="R255" s="2">
        <f>IF(AND(B255="",D255="",E255="",F255="",H255="",I255="",J255="",K255="",L255="",M255="",N255="",O255=""),"",IF(B255="","Date requise",IF(D255="","Conducteur requis",IF(OR(E255="",F255=""),"Odomètre requis",IF(F255&lt;E255,"Odomètre incohérent",IF(G255=0,"Kilométrage à vérifier",IF(AND(K255&lt;&gt;"Personnel",L255=""),"Motif requis",IF(O255="","Statut requis",IF(AND(K255="Personnel",OR(O255="À rembourser",O255="Remboursé")),"Personnel non remboursable","Conforme")))))))))</f>
        <v/>
      </c>
    </row>
    <row r="256">
      <c r="A256" s="21">
        <f>IF(AND(B256="",D256="",E256="",F256="",H256="",I256="",J256="",K256="",L256="",M256="",N256="",O256=""),"",ROW()-6)</f>
        <v/>
      </c>
      <c r="B256" s="47" t="n"/>
      <c r="C256" s="2">
        <f>IF(B256="","",IF(MONTH(B256)=1,"janvier",IF(MONTH(B256)=2,"février",IF(MONTH(B256)=3,"mars",IF(MONTH(B256)=4,"avril",IF(MONTH(B256)=5,"mai",IF(MONTH(B256)=6,"juin",IF(MONTH(B256)=7,"juillet",IF(MONTH(B256)=8,"août",IF(MONTH(B256)=9,"septembre",IF(MONTH(B256)=10,"octobre",IF(MONTH(B256)=11,"novembre","décembre")))))))))))</f>
        <v/>
      </c>
      <c r="D256" s="29" t="n"/>
      <c r="E256" s="30" t="n"/>
      <c r="F256" s="30" t="n"/>
      <c r="G256" s="25">
        <f>IFERROR(IF(OR(E256="",F256=""),"",IF(F256&gt;=E256,F256-E256,"")),"")</f>
        <v/>
      </c>
      <c r="H256" s="29" t="n"/>
      <c r="I256" s="29" t="n"/>
      <c r="J256" s="29" t="n"/>
      <c r="K256" s="29" t="n"/>
      <c r="L256" s="29" t="n"/>
      <c r="M256" s="29" t="n"/>
      <c r="N256" s="29" t="n"/>
      <c r="O256" s="29" t="n"/>
      <c r="P256" s="45">
        <f>IF(O256="","",IFERROR(IF(OR(O256="Personnel",O256="Non remboursable"),0,'Paramètres'!$B$12),0))</f>
        <v/>
      </c>
      <c r="Q256" s="46">
        <f>IF(O256="","",IFERROR(IF(OR(O256="À rembourser",O256="Remboursé"),G256*P256,0),0))</f>
        <v/>
      </c>
      <c r="R256" s="2">
        <f>IF(AND(B256="",D256="",E256="",F256="",H256="",I256="",J256="",K256="",L256="",M256="",N256="",O256=""),"",IF(B256="","Date requise",IF(D256="","Conducteur requis",IF(OR(E256="",F256=""),"Odomètre requis",IF(F256&lt;E256,"Odomètre incohérent",IF(G256=0,"Kilométrage à vérifier",IF(AND(K256&lt;&gt;"Personnel",L256=""),"Motif requis",IF(O256="","Statut requis",IF(AND(K256="Personnel",OR(O256="À rembourser",O256="Remboursé")),"Personnel non remboursable","Conforme")))))))))</f>
        <v/>
      </c>
    </row>
    <row r="257">
      <c r="A257" s="21">
        <f>IF(AND(B257="",D257="",E257="",F257="",H257="",I257="",J257="",K257="",L257="",M257="",N257="",O257=""),"",ROW()-6)</f>
        <v/>
      </c>
      <c r="B257" s="44" t="n"/>
      <c r="C257" s="2">
        <f>IF(B257="","",IF(MONTH(B257)=1,"janvier",IF(MONTH(B257)=2,"février",IF(MONTH(B257)=3,"mars",IF(MONTH(B257)=4,"avril",IF(MONTH(B257)=5,"mai",IF(MONTH(B257)=6,"juin",IF(MONTH(B257)=7,"juillet",IF(MONTH(B257)=8,"août",IF(MONTH(B257)=9,"septembre",IF(MONTH(B257)=10,"octobre",IF(MONTH(B257)=11,"novembre","décembre")))))))))))</f>
        <v/>
      </c>
      <c r="D257" s="23" t="n"/>
      <c r="E257" s="24" t="n"/>
      <c r="F257" s="24" t="n"/>
      <c r="G257" s="25">
        <f>IFERROR(IF(OR(E257="",F257=""),"",IF(F257&gt;=E257,F257-E257,"")),"")</f>
        <v/>
      </c>
      <c r="H257" s="23" t="n"/>
      <c r="I257" s="23" t="n"/>
      <c r="J257" s="23" t="n"/>
      <c r="K257" s="23" t="n"/>
      <c r="L257" s="23" t="n"/>
      <c r="M257" s="23" t="n"/>
      <c r="N257" s="23" t="n"/>
      <c r="O257" s="23" t="n"/>
      <c r="P257" s="45">
        <f>IF(O257="","",IFERROR(IF(OR(O257="Personnel",O257="Non remboursable"),0,'Paramètres'!$B$12),0))</f>
        <v/>
      </c>
      <c r="Q257" s="46">
        <f>IF(O257="","",IFERROR(IF(OR(O257="À rembourser",O257="Remboursé"),G257*P257,0),0))</f>
        <v/>
      </c>
      <c r="R257" s="2">
        <f>IF(AND(B257="",D257="",E257="",F257="",H257="",I257="",J257="",K257="",L257="",M257="",N257="",O257=""),"",IF(B257="","Date requise",IF(D257="","Conducteur requis",IF(OR(E257="",F257=""),"Odomètre requis",IF(F257&lt;E257,"Odomètre incohérent",IF(G257=0,"Kilométrage à vérifier",IF(AND(K257&lt;&gt;"Personnel",L257=""),"Motif requis",IF(O257="","Statut requis",IF(AND(K257="Personnel",OR(O257="À rembourser",O257="Remboursé")),"Personnel non remboursable","Conforme")))))))))</f>
        <v/>
      </c>
    </row>
    <row r="258">
      <c r="A258" s="21">
        <f>IF(AND(B258="",D258="",E258="",F258="",H258="",I258="",J258="",K258="",L258="",M258="",N258="",O258=""),"",ROW()-6)</f>
        <v/>
      </c>
      <c r="B258" s="47" t="n"/>
      <c r="C258" s="2">
        <f>IF(B258="","",IF(MONTH(B258)=1,"janvier",IF(MONTH(B258)=2,"février",IF(MONTH(B258)=3,"mars",IF(MONTH(B258)=4,"avril",IF(MONTH(B258)=5,"mai",IF(MONTH(B258)=6,"juin",IF(MONTH(B258)=7,"juillet",IF(MONTH(B258)=8,"août",IF(MONTH(B258)=9,"septembre",IF(MONTH(B258)=10,"octobre",IF(MONTH(B258)=11,"novembre","décembre")))))))))))</f>
        <v/>
      </c>
      <c r="D258" s="29" t="n"/>
      <c r="E258" s="30" t="n"/>
      <c r="F258" s="30" t="n"/>
      <c r="G258" s="25">
        <f>IFERROR(IF(OR(E258="",F258=""),"",IF(F258&gt;=E258,F258-E258,"")),"")</f>
        <v/>
      </c>
      <c r="H258" s="29" t="n"/>
      <c r="I258" s="29" t="n"/>
      <c r="J258" s="29" t="n"/>
      <c r="K258" s="29" t="n"/>
      <c r="L258" s="29" t="n"/>
      <c r="M258" s="29" t="n"/>
      <c r="N258" s="29" t="n"/>
      <c r="O258" s="29" t="n"/>
      <c r="P258" s="45">
        <f>IF(O258="","",IFERROR(IF(OR(O258="Personnel",O258="Non remboursable"),0,'Paramètres'!$B$12),0))</f>
        <v/>
      </c>
      <c r="Q258" s="46">
        <f>IF(O258="","",IFERROR(IF(OR(O258="À rembourser",O258="Remboursé"),G258*P258,0),0))</f>
        <v/>
      </c>
      <c r="R258" s="2">
        <f>IF(AND(B258="",D258="",E258="",F258="",H258="",I258="",J258="",K258="",L258="",M258="",N258="",O258=""),"",IF(B258="","Date requise",IF(D258="","Conducteur requis",IF(OR(E258="",F258=""),"Odomètre requis",IF(F258&lt;E258,"Odomètre incohérent",IF(G258=0,"Kilométrage à vérifier",IF(AND(K258&lt;&gt;"Personnel",L258=""),"Motif requis",IF(O258="","Statut requis",IF(AND(K258="Personnel",OR(O258="À rembourser",O258="Remboursé")),"Personnel non remboursable","Conforme")))))))))</f>
        <v/>
      </c>
    </row>
    <row r="259">
      <c r="A259" s="21">
        <f>IF(AND(B259="",D259="",E259="",F259="",H259="",I259="",J259="",K259="",L259="",M259="",N259="",O259=""),"",ROW()-6)</f>
        <v/>
      </c>
      <c r="B259" s="44" t="n"/>
      <c r="C259" s="2">
        <f>IF(B259="","",IF(MONTH(B259)=1,"janvier",IF(MONTH(B259)=2,"février",IF(MONTH(B259)=3,"mars",IF(MONTH(B259)=4,"avril",IF(MONTH(B259)=5,"mai",IF(MONTH(B259)=6,"juin",IF(MONTH(B259)=7,"juillet",IF(MONTH(B259)=8,"août",IF(MONTH(B259)=9,"septembre",IF(MONTH(B259)=10,"octobre",IF(MONTH(B259)=11,"novembre","décembre")))))))))))</f>
        <v/>
      </c>
      <c r="D259" s="23" t="n"/>
      <c r="E259" s="24" t="n"/>
      <c r="F259" s="24" t="n"/>
      <c r="G259" s="25">
        <f>IFERROR(IF(OR(E259="",F259=""),"",IF(F259&gt;=E259,F259-E259,"")),"")</f>
        <v/>
      </c>
      <c r="H259" s="23" t="n"/>
      <c r="I259" s="23" t="n"/>
      <c r="J259" s="23" t="n"/>
      <c r="K259" s="23" t="n"/>
      <c r="L259" s="23" t="n"/>
      <c r="M259" s="23" t="n"/>
      <c r="N259" s="23" t="n"/>
      <c r="O259" s="23" t="n"/>
      <c r="P259" s="45">
        <f>IF(O259="","",IFERROR(IF(OR(O259="Personnel",O259="Non remboursable"),0,'Paramètres'!$B$12),0))</f>
        <v/>
      </c>
      <c r="Q259" s="46">
        <f>IF(O259="","",IFERROR(IF(OR(O259="À rembourser",O259="Remboursé"),G259*P259,0),0))</f>
        <v/>
      </c>
      <c r="R259" s="2">
        <f>IF(AND(B259="",D259="",E259="",F259="",H259="",I259="",J259="",K259="",L259="",M259="",N259="",O259=""),"",IF(B259="","Date requise",IF(D259="","Conducteur requis",IF(OR(E259="",F259=""),"Odomètre requis",IF(F259&lt;E259,"Odomètre incohérent",IF(G259=0,"Kilométrage à vérifier",IF(AND(K259&lt;&gt;"Personnel",L259=""),"Motif requis",IF(O259="","Statut requis",IF(AND(K259="Personnel",OR(O259="À rembourser",O259="Remboursé")),"Personnel non remboursable","Conforme")))))))))</f>
        <v/>
      </c>
    </row>
    <row r="260">
      <c r="A260" s="21">
        <f>IF(AND(B260="",D260="",E260="",F260="",H260="",I260="",J260="",K260="",L260="",M260="",N260="",O260=""),"",ROW()-6)</f>
        <v/>
      </c>
      <c r="B260" s="47" t="n"/>
      <c r="C260" s="2">
        <f>IF(B260="","",IF(MONTH(B260)=1,"janvier",IF(MONTH(B260)=2,"février",IF(MONTH(B260)=3,"mars",IF(MONTH(B260)=4,"avril",IF(MONTH(B260)=5,"mai",IF(MONTH(B260)=6,"juin",IF(MONTH(B260)=7,"juillet",IF(MONTH(B260)=8,"août",IF(MONTH(B260)=9,"septembre",IF(MONTH(B260)=10,"octobre",IF(MONTH(B260)=11,"novembre","décembre")))))))))))</f>
        <v/>
      </c>
      <c r="D260" s="29" t="n"/>
      <c r="E260" s="30" t="n"/>
      <c r="F260" s="30" t="n"/>
      <c r="G260" s="25">
        <f>IFERROR(IF(OR(E260="",F260=""),"",IF(F260&gt;=E260,F260-E260,"")),"")</f>
        <v/>
      </c>
      <c r="H260" s="29" t="n"/>
      <c r="I260" s="29" t="n"/>
      <c r="J260" s="29" t="n"/>
      <c r="K260" s="29" t="n"/>
      <c r="L260" s="29" t="n"/>
      <c r="M260" s="29" t="n"/>
      <c r="N260" s="29" t="n"/>
      <c r="O260" s="29" t="n"/>
      <c r="P260" s="45">
        <f>IF(O260="","",IFERROR(IF(OR(O260="Personnel",O260="Non remboursable"),0,'Paramètres'!$B$12),0))</f>
        <v/>
      </c>
      <c r="Q260" s="46">
        <f>IF(O260="","",IFERROR(IF(OR(O260="À rembourser",O260="Remboursé"),G260*P260,0),0))</f>
        <v/>
      </c>
      <c r="R260" s="2">
        <f>IF(AND(B260="",D260="",E260="",F260="",H260="",I260="",J260="",K260="",L260="",M260="",N260="",O260=""),"",IF(B260="","Date requise",IF(D260="","Conducteur requis",IF(OR(E260="",F260=""),"Odomètre requis",IF(F260&lt;E260,"Odomètre incohérent",IF(G260=0,"Kilométrage à vérifier",IF(AND(K260&lt;&gt;"Personnel",L260=""),"Motif requis",IF(O260="","Statut requis",IF(AND(K260="Personnel",OR(O260="À rembourser",O260="Remboursé")),"Personnel non remboursable","Conforme")))))))))</f>
        <v/>
      </c>
    </row>
    <row r="261">
      <c r="A261" s="21">
        <f>IF(AND(B261="",D261="",E261="",F261="",H261="",I261="",J261="",K261="",L261="",M261="",N261="",O261=""),"",ROW()-6)</f>
        <v/>
      </c>
      <c r="B261" s="44" t="n"/>
      <c r="C261" s="2">
        <f>IF(B261="","",IF(MONTH(B261)=1,"janvier",IF(MONTH(B261)=2,"février",IF(MONTH(B261)=3,"mars",IF(MONTH(B261)=4,"avril",IF(MONTH(B261)=5,"mai",IF(MONTH(B261)=6,"juin",IF(MONTH(B261)=7,"juillet",IF(MONTH(B261)=8,"août",IF(MONTH(B261)=9,"septembre",IF(MONTH(B261)=10,"octobre",IF(MONTH(B261)=11,"novembre","décembre")))))))))))</f>
        <v/>
      </c>
      <c r="D261" s="23" t="n"/>
      <c r="E261" s="24" t="n"/>
      <c r="F261" s="24" t="n"/>
      <c r="G261" s="25">
        <f>IFERROR(IF(OR(E261="",F261=""),"",IF(F261&gt;=E261,F261-E261,"")),"")</f>
        <v/>
      </c>
      <c r="H261" s="23" t="n"/>
      <c r="I261" s="23" t="n"/>
      <c r="J261" s="23" t="n"/>
      <c r="K261" s="23" t="n"/>
      <c r="L261" s="23" t="n"/>
      <c r="M261" s="23" t="n"/>
      <c r="N261" s="23" t="n"/>
      <c r="O261" s="23" t="n"/>
      <c r="P261" s="45">
        <f>IF(O261="","",IFERROR(IF(OR(O261="Personnel",O261="Non remboursable"),0,'Paramètres'!$B$12),0))</f>
        <v/>
      </c>
      <c r="Q261" s="46">
        <f>IF(O261="","",IFERROR(IF(OR(O261="À rembourser",O261="Remboursé"),G261*P261,0),0))</f>
        <v/>
      </c>
      <c r="R261" s="2">
        <f>IF(AND(B261="",D261="",E261="",F261="",H261="",I261="",J261="",K261="",L261="",M261="",N261="",O261=""),"",IF(B261="","Date requise",IF(D261="","Conducteur requis",IF(OR(E261="",F261=""),"Odomètre requis",IF(F261&lt;E261,"Odomètre incohérent",IF(G261=0,"Kilométrage à vérifier",IF(AND(K261&lt;&gt;"Personnel",L261=""),"Motif requis",IF(O261="","Statut requis",IF(AND(K261="Personnel",OR(O261="À rembourser",O261="Remboursé")),"Personnel non remboursable","Conforme")))))))))</f>
        <v/>
      </c>
    </row>
    <row r="262">
      <c r="A262" s="21">
        <f>IF(AND(B262="",D262="",E262="",F262="",H262="",I262="",J262="",K262="",L262="",M262="",N262="",O262=""),"",ROW()-6)</f>
        <v/>
      </c>
      <c r="B262" s="47" t="n"/>
      <c r="C262" s="2">
        <f>IF(B262="","",IF(MONTH(B262)=1,"janvier",IF(MONTH(B262)=2,"février",IF(MONTH(B262)=3,"mars",IF(MONTH(B262)=4,"avril",IF(MONTH(B262)=5,"mai",IF(MONTH(B262)=6,"juin",IF(MONTH(B262)=7,"juillet",IF(MONTH(B262)=8,"août",IF(MONTH(B262)=9,"septembre",IF(MONTH(B262)=10,"octobre",IF(MONTH(B262)=11,"novembre","décembre")))))))))))</f>
        <v/>
      </c>
      <c r="D262" s="29" t="n"/>
      <c r="E262" s="30" t="n"/>
      <c r="F262" s="30" t="n"/>
      <c r="G262" s="25">
        <f>IFERROR(IF(OR(E262="",F262=""),"",IF(F262&gt;=E262,F262-E262,"")),"")</f>
        <v/>
      </c>
      <c r="H262" s="29" t="n"/>
      <c r="I262" s="29" t="n"/>
      <c r="J262" s="29" t="n"/>
      <c r="K262" s="29" t="n"/>
      <c r="L262" s="29" t="n"/>
      <c r="M262" s="29" t="n"/>
      <c r="N262" s="29" t="n"/>
      <c r="O262" s="29" t="n"/>
      <c r="P262" s="45">
        <f>IF(O262="","",IFERROR(IF(OR(O262="Personnel",O262="Non remboursable"),0,'Paramètres'!$B$12),0))</f>
        <v/>
      </c>
      <c r="Q262" s="46">
        <f>IF(O262="","",IFERROR(IF(OR(O262="À rembourser",O262="Remboursé"),G262*P262,0),0))</f>
        <v/>
      </c>
      <c r="R262" s="2">
        <f>IF(AND(B262="",D262="",E262="",F262="",H262="",I262="",J262="",K262="",L262="",M262="",N262="",O262=""),"",IF(B262="","Date requise",IF(D262="","Conducteur requis",IF(OR(E262="",F262=""),"Odomètre requis",IF(F262&lt;E262,"Odomètre incohérent",IF(G262=0,"Kilométrage à vérifier",IF(AND(K262&lt;&gt;"Personnel",L262=""),"Motif requis",IF(O262="","Statut requis",IF(AND(K262="Personnel",OR(O262="À rembourser",O262="Remboursé")),"Personnel non remboursable","Conforme")))))))))</f>
        <v/>
      </c>
    </row>
    <row r="263">
      <c r="A263" s="21">
        <f>IF(AND(B263="",D263="",E263="",F263="",H263="",I263="",J263="",K263="",L263="",M263="",N263="",O263=""),"",ROW()-6)</f>
        <v/>
      </c>
      <c r="B263" s="44" t="n"/>
      <c r="C263" s="2">
        <f>IF(B263="","",IF(MONTH(B263)=1,"janvier",IF(MONTH(B263)=2,"février",IF(MONTH(B263)=3,"mars",IF(MONTH(B263)=4,"avril",IF(MONTH(B263)=5,"mai",IF(MONTH(B263)=6,"juin",IF(MONTH(B263)=7,"juillet",IF(MONTH(B263)=8,"août",IF(MONTH(B263)=9,"septembre",IF(MONTH(B263)=10,"octobre",IF(MONTH(B263)=11,"novembre","décembre")))))))))))</f>
        <v/>
      </c>
      <c r="D263" s="23" t="n"/>
      <c r="E263" s="24" t="n"/>
      <c r="F263" s="24" t="n"/>
      <c r="G263" s="25">
        <f>IFERROR(IF(OR(E263="",F263=""),"",IF(F263&gt;=E263,F263-E263,"")),"")</f>
        <v/>
      </c>
      <c r="H263" s="23" t="n"/>
      <c r="I263" s="23" t="n"/>
      <c r="J263" s="23" t="n"/>
      <c r="K263" s="23" t="n"/>
      <c r="L263" s="23" t="n"/>
      <c r="M263" s="23" t="n"/>
      <c r="N263" s="23" t="n"/>
      <c r="O263" s="23" t="n"/>
      <c r="P263" s="45">
        <f>IF(O263="","",IFERROR(IF(OR(O263="Personnel",O263="Non remboursable"),0,'Paramètres'!$B$12),0))</f>
        <v/>
      </c>
      <c r="Q263" s="46">
        <f>IF(O263="","",IFERROR(IF(OR(O263="À rembourser",O263="Remboursé"),G263*P263,0),0))</f>
        <v/>
      </c>
      <c r="R263" s="2">
        <f>IF(AND(B263="",D263="",E263="",F263="",H263="",I263="",J263="",K263="",L263="",M263="",N263="",O263=""),"",IF(B263="","Date requise",IF(D263="","Conducteur requis",IF(OR(E263="",F263=""),"Odomètre requis",IF(F263&lt;E263,"Odomètre incohérent",IF(G263=0,"Kilométrage à vérifier",IF(AND(K263&lt;&gt;"Personnel",L263=""),"Motif requis",IF(O263="","Statut requis",IF(AND(K263="Personnel",OR(O263="À rembourser",O263="Remboursé")),"Personnel non remboursable","Conforme")))))))))</f>
        <v/>
      </c>
    </row>
    <row r="264">
      <c r="A264" s="21">
        <f>IF(AND(B264="",D264="",E264="",F264="",H264="",I264="",J264="",K264="",L264="",M264="",N264="",O264=""),"",ROW()-6)</f>
        <v/>
      </c>
      <c r="B264" s="47" t="n"/>
      <c r="C264" s="2">
        <f>IF(B264="","",IF(MONTH(B264)=1,"janvier",IF(MONTH(B264)=2,"février",IF(MONTH(B264)=3,"mars",IF(MONTH(B264)=4,"avril",IF(MONTH(B264)=5,"mai",IF(MONTH(B264)=6,"juin",IF(MONTH(B264)=7,"juillet",IF(MONTH(B264)=8,"août",IF(MONTH(B264)=9,"septembre",IF(MONTH(B264)=10,"octobre",IF(MONTH(B264)=11,"novembre","décembre")))))))))))</f>
        <v/>
      </c>
      <c r="D264" s="29" t="n"/>
      <c r="E264" s="30" t="n"/>
      <c r="F264" s="30" t="n"/>
      <c r="G264" s="25">
        <f>IFERROR(IF(OR(E264="",F264=""),"",IF(F264&gt;=E264,F264-E264,"")),"")</f>
        <v/>
      </c>
      <c r="H264" s="29" t="n"/>
      <c r="I264" s="29" t="n"/>
      <c r="J264" s="29" t="n"/>
      <c r="K264" s="29" t="n"/>
      <c r="L264" s="29" t="n"/>
      <c r="M264" s="29" t="n"/>
      <c r="N264" s="29" t="n"/>
      <c r="O264" s="29" t="n"/>
      <c r="P264" s="45">
        <f>IF(O264="","",IFERROR(IF(OR(O264="Personnel",O264="Non remboursable"),0,'Paramètres'!$B$12),0))</f>
        <v/>
      </c>
      <c r="Q264" s="46">
        <f>IF(O264="","",IFERROR(IF(OR(O264="À rembourser",O264="Remboursé"),G264*P264,0),0))</f>
        <v/>
      </c>
      <c r="R264" s="2">
        <f>IF(AND(B264="",D264="",E264="",F264="",H264="",I264="",J264="",K264="",L264="",M264="",N264="",O264=""),"",IF(B264="","Date requise",IF(D264="","Conducteur requis",IF(OR(E264="",F264=""),"Odomètre requis",IF(F264&lt;E264,"Odomètre incohérent",IF(G264=0,"Kilométrage à vérifier",IF(AND(K264&lt;&gt;"Personnel",L264=""),"Motif requis",IF(O264="","Statut requis",IF(AND(K264="Personnel",OR(O264="À rembourser",O264="Remboursé")),"Personnel non remboursable","Conforme")))))))))</f>
        <v/>
      </c>
    </row>
    <row r="265">
      <c r="A265" s="21">
        <f>IF(AND(B265="",D265="",E265="",F265="",H265="",I265="",J265="",K265="",L265="",M265="",N265="",O265=""),"",ROW()-6)</f>
        <v/>
      </c>
      <c r="B265" s="44" t="n"/>
      <c r="C265" s="2">
        <f>IF(B265="","",IF(MONTH(B265)=1,"janvier",IF(MONTH(B265)=2,"février",IF(MONTH(B265)=3,"mars",IF(MONTH(B265)=4,"avril",IF(MONTH(B265)=5,"mai",IF(MONTH(B265)=6,"juin",IF(MONTH(B265)=7,"juillet",IF(MONTH(B265)=8,"août",IF(MONTH(B265)=9,"septembre",IF(MONTH(B265)=10,"octobre",IF(MONTH(B265)=11,"novembre","décembre")))))))))))</f>
        <v/>
      </c>
      <c r="D265" s="23" t="n"/>
      <c r="E265" s="24" t="n"/>
      <c r="F265" s="24" t="n"/>
      <c r="G265" s="25">
        <f>IFERROR(IF(OR(E265="",F265=""),"",IF(F265&gt;=E265,F265-E265,"")),"")</f>
        <v/>
      </c>
      <c r="H265" s="23" t="n"/>
      <c r="I265" s="23" t="n"/>
      <c r="J265" s="23" t="n"/>
      <c r="K265" s="23" t="n"/>
      <c r="L265" s="23" t="n"/>
      <c r="M265" s="23" t="n"/>
      <c r="N265" s="23" t="n"/>
      <c r="O265" s="23" t="n"/>
      <c r="P265" s="45">
        <f>IF(O265="","",IFERROR(IF(OR(O265="Personnel",O265="Non remboursable"),0,'Paramètres'!$B$12),0))</f>
        <v/>
      </c>
      <c r="Q265" s="46">
        <f>IF(O265="","",IFERROR(IF(OR(O265="À rembourser",O265="Remboursé"),G265*P265,0),0))</f>
        <v/>
      </c>
      <c r="R265" s="2">
        <f>IF(AND(B265="",D265="",E265="",F265="",H265="",I265="",J265="",K265="",L265="",M265="",N265="",O265=""),"",IF(B265="","Date requise",IF(D265="","Conducteur requis",IF(OR(E265="",F265=""),"Odomètre requis",IF(F265&lt;E265,"Odomètre incohérent",IF(G265=0,"Kilométrage à vérifier",IF(AND(K265&lt;&gt;"Personnel",L265=""),"Motif requis",IF(O265="","Statut requis",IF(AND(K265="Personnel",OR(O265="À rembourser",O265="Remboursé")),"Personnel non remboursable","Conforme")))))))))</f>
        <v/>
      </c>
    </row>
    <row r="266">
      <c r="A266" s="21">
        <f>IF(AND(B266="",D266="",E266="",F266="",H266="",I266="",J266="",K266="",L266="",M266="",N266="",O266=""),"",ROW()-6)</f>
        <v/>
      </c>
      <c r="B266" s="47" t="n"/>
      <c r="C266" s="2">
        <f>IF(B266="","",IF(MONTH(B266)=1,"janvier",IF(MONTH(B266)=2,"février",IF(MONTH(B266)=3,"mars",IF(MONTH(B266)=4,"avril",IF(MONTH(B266)=5,"mai",IF(MONTH(B266)=6,"juin",IF(MONTH(B266)=7,"juillet",IF(MONTH(B266)=8,"août",IF(MONTH(B266)=9,"septembre",IF(MONTH(B266)=10,"octobre",IF(MONTH(B266)=11,"novembre","décembre")))))))))))</f>
        <v/>
      </c>
      <c r="D266" s="29" t="n"/>
      <c r="E266" s="30" t="n"/>
      <c r="F266" s="30" t="n"/>
      <c r="G266" s="25">
        <f>IFERROR(IF(OR(E266="",F266=""),"",IF(F266&gt;=E266,F266-E266,"")),"")</f>
        <v/>
      </c>
      <c r="H266" s="29" t="n"/>
      <c r="I266" s="29" t="n"/>
      <c r="J266" s="29" t="n"/>
      <c r="K266" s="29" t="n"/>
      <c r="L266" s="29" t="n"/>
      <c r="M266" s="29" t="n"/>
      <c r="N266" s="29" t="n"/>
      <c r="O266" s="29" t="n"/>
      <c r="P266" s="45">
        <f>IF(O266="","",IFERROR(IF(OR(O266="Personnel",O266="Non remboursable"),0,'Paramètres'!$B$12),0))</f>
        <v/>
      </c>
      <c r="Q266" s="46">
        <f>IF(O266="","",IFERROR(IF(OR(O266="À rembourser",O266="Remboursé"),G266*P266,0),0))</f>
        <v/>
      </c>
      <c r="R266" s="2">
        <f>IF(AND(B266="",D266="",E266="",F266="",H266="",I266="",J266="",K266="",L266="",M266="",N266="",O266=""),"",IF(B266="","Date requise",IF(D266="","Conducteur requis",IF(OR(E266="",F266=""),"Odomètre requis",IF(F266&lt;E266,"Odomètre incohérent",IF(G266=0,"Kilométrage à vérifier",IF(AND(K266&lt;&gt;"Personnel",L266=""),"Motif requis",IF(O266="","Statut requis",IF(AND(K266="Personnel",OR(O266="À rembourser",O266="Remboursé")),"Personnel non remboursable","Conforme")))))))))</f>
        <v/>
      </c>
    </row>
    <row r="267">
      <c r="A267" s="21">
        <f>IF(AND(B267="",D267="",E267="",F267="",H267="",I267="",J267="",K267="",L267="",M267="",N267="",O267=""),"",ROW()-6)</f>
        <v/>
      </c>
      <c r="B267" s="44" t="n"/>
      <c r="C267" s="2">
        <f>IF(B267="","",IF(MONTH(B267)=1,"janvier",IF(MONTH(B267)=2,"février",IF(MONTH(B267)=3,"mars",IF(MONTH(B267)=4,"avril",IF(MONTH(B267)=5,"mai",IF(MONTH(B267)=6,"juin",IF(MONTH(B267)=7,"juillet",IF(MONTH(B267)=8,"août",IF(MONTH(B267)=9,"septembre",IF(MONTH(B267)=10,"octobre",IF(MONTH(B267)=11,"novembre","décembre")))))))))))</f>
        <v/>
      </c>
      <c r="D267" s="23" t="n"/>
      <c r="E267" s="24" t="n"/>
      <c r="F267" s="24" t="n"/>
      <c r="G267" s="25">
        <f>IFERROR(IF(OR(E267="",F267=""),"",IF(F267&gt;=E267,F267-E267,"")),"")</f>
        <v/>
      </c>
      <c r="H267" s="23" t="n"/>
      <c r="I267" s="23" t="n"/>
      <c r="J267" s="23" t="n"/>
      <c r="K267" s="23" t="n"/>
      <c r="L267" s="23" t="n"/>
      <c r="M267" s="23" t="n"/>
      <c r="N267" s="23" t="n"/>
      <c r="O267" s="23" t="n"/>
      <c r="P267" s="45">
        <f>IF(O267="","",IFERROR(IF(OR(O267="Personnel",O267="Non remboursable"),0,'Paramètres'!$B$12),0))</f>
        <v/>
      </c>
      <c r="Q267" s="46">
        <f>IF(O267="","",IFERROR(IF(OR(O267="À rembourser",O267="Remboursé"),G267*P267,0),0))</f>
        <v/>
      </c>
      <c r="R267" s="2">
        <f>IF(AND(B267="",D267="",E267="",F267="",H267="",I267="",J267="",K267="",L267="",M267="",N267="",O267=""),"",IF(B267="","Date requise",IF(D267="","Conducteur requis",IF(OR(E267="",F267=""),"Odomètre requis",IF(F267&lt;E267,"Odomètre incohérent",IF(G267=0,"Kilométrage à vérifier",IF(AND(K267&lt;&gt;"Personnel",L267=""),"Motif requis",IF(O267="","Statut requis",IF(AND(K267="Personnel",OR(O267="À rembourser",O267="Remboursé")),"Personnel non remboursable","Conforme")))))))))</f>
        <v/>
      </c>
    </row>
    <row r="268">
      <c r="A268" s="21">
        <f>IF(AND(B268="",D268="",E268="",F268="",H268="",I268="",J268="",K268="",L268="",M268="",N268="",O268=""),"",ROW()-6)</f>
        <v/>
      </c>
      <c r="B268" s="47" t="n"/>
      <c r="C268" s="2">
        <f>IF(B268="","",IF(MONTH(B268)=1,"janvier",IF(MONTH(B268)=2,"février",IF(MONTH(B268)=3,"mars",IF(MONTH(B268)=4,"avril",IF(MONTH(B268)=5,"mai",IF(MONTH(B268)=6,"juin",IF(MONTH(B268)=7,"juillet",IF(MONTH(B268)=8,"août",IF(MONTH(B268)=9,"septembre",IF(MONTH(B268)=10,"octobre",IF(MONTH(B268)=11,"novembre","décembre")))))))))))</f>
        <v/>
      </c>
      <c r="D268" s="29" t="n"/>
      <c r="E268" s="30" t="n"/>
      <c r="F268" s="30" t="n"/>
      <c r="G268" s="25">
        <f>IFERROR(IF(OR(E268="",F268=""),"",IF(F268&gt;=E268,F268-E268,"")),"")</f>
        <v/>
      </c>
      <c r="H268" s="29" t="n"/>
      <c r="I268" s="29" t="n"/>
      <c r="J268" s="29" t="n"/>
      <c r="K268" s="29" t="n"/>
      <c r="L268" s="29" t="n"/>
      <c r="M268" s="29" t="n"/>
      <c r="N268" s="29" t="n"/>
      <c r="O268" s="29" t="n"/>
      <c r="P268" s="45">
        <f>IF(O268="","",IFERROR(IF(OR(O268="Personnel",O268="Non remboursable"),0,'Paramètres'!$B$12),0))</f>
        <v/>
      </c>
      <c r="Q268" s="46">
        <f>IF(O268="","",IFERROR(IF(OR(O268="À rembourser",O268="Remboursé"),G268*P268,0),0))</f>
        <v/>
      </c>
      <c r="R268" s="2">
        <f>IF(AND(B268="",D268="",E268="",F268="",H268="",I268="",J268="",K268="",L268="",M268="",N268="",O268=""),"",IF(B268="","Date requise",IF(D268="","Conducteur requis",IF(OR(E268="",F268=""),"Odomètre requis",IF(F268&lt;E268,"Odomètre incohérent",IF(G268=0,"Kilométrage à vérifier",IF(AND(K268&lt;&gt;"Personnel",L268=""),"Motif requis",IF(O268="","Statut requis",IF(AND(K268="Personnel",OR(O268="À rembourser",O268="Remboursé")),"Personnel non remboursable","Conforme")))))))))</f>
        <v/>
      </c>
    </row>
    <row r="269">
      <c r="A269" s="21">
        <f>IF(AND(B269="",D269="",E269="",F269="",H269="",I269="",J269="",K269="",L269="",M269="",N269="",O269=""),"",ROW()-6)</f>
        <v/>
      </c>
      <c r="B269" s="44" t="n"/>
      <c r="C269" s="2">
        <f>IF(B269="","",IF(MONTH(B269)=1,"janvier",IF(MONTH(B269)=2,"février",IF(MONTH(B269)=3,"mars",IF(MONTH(B269)=4,"avril",IF(MONTH(B269)=5,"mai",IF(MONTH(B269)=6,"juin",IF(MONTH(B269)=7,"juillet",IF(MONTH(B269)=8,"août",IF(MONTH(B269)=9,"septembre",IF(MONTH(B269)=10,"octobre",IF(MONTH(B269)=11,"novembre","décembre")))))))))))</f>
        <v/>
      </c>
      <c r="D269" s="23" t="n"/>
      <c r="E269" s="24" t="n"/>
      <c r="F269" s="24" t="n"/>
      <c r="G269" s="25">
        <f>IFERROR(IF(OR(E269="",F269=""),"",IF(F269&gt;=E269,F269-E269,"")),"")</f>
        <v/>
      </c>
      <c r="H269" s="23" t="n"/>
      <c r="I269" s="23" t="n"/>
      <c r="J269" s="23" t="n"/>
      <c r="K269" s="23" t="n"/>
      <c r="L269" s="23" t="n"/>
      <c r="M269" s="23" t="n"/>
      <c r="N269" s="23" t="n"/>
      <c r="O269" s="23" t="n"/>
      <c r="P269" s="45">
        <f>IF(O269="","",IFERROR(IF(OR(O269="Personnel",O269="Non remboursable"),0,'Paramètres'!$B$12),0))</f>
        <v/>
      </c>
      <c r="Q269" s="46">
        <f>IF(O269="","",IFERROR(IF(OR(O269="À rembourser",O269="Remboursé"),G269*P269,0),0))</f>
        <v/>
      </c>
      <c r="R269" s="2">
        <f>IF(AND(B269="",D269="",E269="",F269="",H269="",I269="",J269="",K269="",L269="",M269="",N269="",O269=""),"",IF(B269="","Date requise",IF(D269="","Conducteur requis",IF(OR(E269="",F269=""),"Odomètre requis",IF(F269&lt;E269,"Odomètre incohérent",IF(G269=0,"Kilométrage à vérifier",IF(AND(K269&lt;&gt;"Personnel",L269=""),"Motif requis",IF(O269="","Statut requis",IF(AND(K269="Personnel",OR(O269="À rembourser",O269="Remboursé")),"Personnel non remboursable","Conforme")))))))))</f>
        <v/>
      </c>
    </row>
    <row r="270">
      <c r="A270" s="21">
        <f>IF(AND(B270="",D270="",E270="",F270="",H270="",I270="",J270="",K270="",L270="",M270="",N270="",O270=""),"",ROW()-6)</f>
        <v/>
      </c>
      <c r="B270" s="47" t="n"/>
      <c r="C270" s="2">
        <f>IF(B270="","",IF(MONTH(B270)=1,"janvier",IF(MONTH(B270)=2,"février",IF(MONTH(B270)=3,"mars",IF(MONTH(B270)=4,"avril",IF(MONTH(B270)=5,"mai",IF(MONTH(B270)=6,"juin",IF(MONTH(B270)=7,"juillet",IF(MONTH(B270)=8,"août",IF(MONTH(B270)=9,"septembre",IF(MONTH(B270)=10,"octobre",IF(MONTH(B270)=11,"novembre","décembre")))))))))))</f>
        <v/>
      </c>
      <c r="D270" s="29" t="n"/>
      <c r="E270" s="30" t="n"/>
      <c r="F270" s="30" t="n"/>
      <c r="G270" s="25">
        <f>IFERROR(IF(OR(E270="",F270=""),"",IF(F270&gt;=E270,F270-E270,"")),"")</f>
        <v/>
      </c>
      <c r="H270" s="29" t="n"/>
      <c r="I270" s="29" t="n"/>
      <c r="J270" s="29" t="n"/>
      <c r="K270" s="29" t="n"/>
      <c r="L270" s="29" t="n"/>
      <c r="M270" s="29" t="n"/>
      <c r="N270" s="29" t="n"/>
      <c r="O270" s="29" t="n"/>
      <c r="P270" s="45">
        <f>IF(O270="","",IFERROR(IF(OR(O270="Personnel",O270="Non remboursable"),0,'Paramètres'!$B$12),0))</f>
        <v/>
      </c>
      <c r="Q270" s="46">
        <f>IF(O270="","",IFERROR(IF(OR(O270="À rembourser",O270="Remboursé"),G270*P270,0),0))</f>
        <v/>
      </c>
      <c r="R270" s="2">
        <f>IF(AND(B270="",D270="",E270="",F270="",H270="",I270="",J270="",K270="",L270="",M270="",N270="",O270=""),"",IF(B270="","Date requise",IF(D270="","Conducteur requis",IF(OR(E270="",F270=""),"Odomètre requis",IF(F270&lt;E270,"Odomètre incohérent",IF(G270=0,"Kilométrage à vérifier",IF(AND(K270&lt;&gt;"Personnel",L270=""),"Motif requis",IF(O270="","Statut requis",IF(AND(K270="Personnel",OR(O270="À rembourser",O270="Remboursé")),"Personnel non remboursable","Conforme")))))))))</f>
        <v/>
      </c>
    </row>
    <row r="271">
      <c r="A271" s="21">
        <f>IF(AND(B271="",D271="",E271="",F271="",H271="",I271="",J271="",K271="",L271="",M271="",N271="",O271=""),"",ROW()-6)</f>
        <v/>
      </c>
      <c r="B271" s="44" t="n"/>
      <c r="C271" s="2">
        <f>IF(B271="","",IF(MONTH(B271)=1,"janvier",IF(MONTH(B271)=2,"février",IF(MONTH(B271)=3,"mars",IF(MONTH(B271)=4,"avril",IF(MONTH(B271)=5,"mai",IF(MONTH(B271)=6,"juin",IF(MONTH(B271)=7,"juillet",IF(MONTH(B271)=8,"août",IF(MONTH(B271)=9,"septembre",IF(MONTH(B271)=10,"octobre",IF(MONTH(B271)=11,"novembre","décembre")))))))))))</f>
        <v/>
      </c>
      <c r="D271" s="23" t="n"/>
      <c r="E271" s="24" t="n"/>
      <c r="F271" s="24" t="n"/>
      <c r="G271" s="25">
        <f>IFERROR(IF(OR(E271="",F271=""),"",IF(F271&gt;=E271,F271-E271,"")),"")</f>
        <v/>
      </c>
      <c r="H271" s="23" t="n"/>
      <c r="I271" s="23" t="n"/>
      <c r="J271" s="23" t="n"/>
      <c r="K271" s="23" t="n"/>
      <c r="L271" s="23" t="n"/>
      <c r="M271" s="23" t="n"/>
      <c r="N271" s="23" t="n"/>
      <c r="O271" s="23" t="n"/>
      <c r="P271" s="45">
        <f>IF(O271="","",IFERROR(IF(OR(O271="Personnel",O271="Non remboursable"),0,'Paramètres'!$B$12),0))</f>
        <v/>
      </c>
      <c r="Q271" s="46">
        <f>IF(O271="","",IFERROR(IF(OR(O271="À rembourser",O271="Remboursé"),G271*P271,0),0))</f>
        <v/>
      </c>
      <c r="R271" s="2">
        <f>IF(AND(B271="",D271="",E271="",F271="",H271="",I271="",J271="",K271="",L271="",M271="",N271="",O271=""),"",IF(B271="","Date requise",IF(D271="","Conducteur requis",IF(OR(E271="",F271=""),"Odomètre requis",IF(F271&lt;E271,"Odomètre incohérent",IF(G271=0,"Kilométrage à vérifier",IF(AND(K271&lt;&gt;"Personnel",L271=""),"Motif requis",IF(O271="","Statut requis",IF(AND(K271="Personnel",OR(O271="À rembourser",O271="Remboursé")),"Personnel non remboursable","Conforme")))))))))</f>
        <v/>
      </c>
    </row>
    <row r="272">
      <c r="A272" s="21">
        <f>IF(AND(B272="",D272="",E272="",F272="",H272="",I272="",J272="",K272="",L272="",M272="",N272="",O272=""),"",ROW()-6)</f>
        <v/>
      </c>
      <c r="B272" s="47" t="n"/>
      <c r="C272" s="2">
        <f>IF(B272="","",IF(MONTH(B272)=1,"janvier",IF(MONTH(B272)=2,"février",IF(MONTH(B272)=3,"mars",IF(MONTH(B272)=4,"avril",IF(MONTH(B272)=5,"mai",IF(MONTH(B272)=6,"juin",IF(MONTH(B272)=7,"juillet",IF(MONTH(B272)=8,"août",IF(MONTH(B272)=9,"septembre",IF(MONTH(B272)=10,"octobre",IF(MONTH(B272)=11,"novembre","décembre")))))))))))</f>
        <v/>
      </c>
      <c r="D272" s="29" t="n"/>
      <c r="E272" s="30" t="n"/>
      <c r="F272" s="30" t="n"/>
      <c r="G272" s="25">
        <f>IFERROR(IF(OR(E272="",F272=""),"",IF(F272&gt;=E272,F272-E272,"")),"")</f>
        <v/>
      </c>
      <c r="H272" s="29" t="n"/>
      <c r="I272" s="29" t="n"/>
      <c r="J272" s="29" t="n"/>
      <c r="K272" s="29" t="n"/>
      <c r="L272" s="29" t="n"/>
      <c r="M272" s="29" t="n"/>
      <c r="N272" s="29" t="n"/>
      <c r="O272" s="29" t="n"/>
      <c r="P272" s="45">
        <f>IF(O272="","",IFERROR(IF(OR(O272="Personnel",O272="Non remboursable"),0,'Paramètres'!$B$12),0))</f>
        <v/>
      </c>
      <c r="Q272" s="46">
        <f>IF(O272="","",IFERROR(IF(OR(O272="À rembourser",O272="Remboursé"),G272*P272,0),0))</f>
        <v/>
      </c>
      <c r="R272" s="2">
        <f>IF(AND(B272="",D272="",E272="",F272="",H272="",I272="",J272="",K272="",L272="",M272="",N272="",O272=""),"",IF(B272="","Date requise",IF(D272="","Conducteur requis",IF(OR(E272="",F272=""),"Odomètre requis",IF(F272&lt;E272,"Odomètre incohérent",IF(G272=0,"Kilométrage à vérifier",IF(AND(K272&lt;&gt;"Personnel",L272=""),"Motif requis",IF(O272="","Statut requis",IF(AND(K272="Personnel",OR(O272="À rembourser",O272="Remboursé")),"Personnel non remboursable","Conforme")))))))))</f>
        <v/>
      </c>
    </row>
    <row r="273">
      <c r="A273" s="21">
        <f>IF(AND(B273="",D273="",E273="",F273="",H273="",I273="",J273="",K273="",L273="",M273="",N273="",O273=""),"",ROW()-6)</f>
        <v/>
      </c>
      <c r="B273" s="44" t="n"/>
      <c r="C273" s="2">
        <f>IF(B273="","",IF(MONTH(B273)=1,"janvier",IF(MONTH(B273)=2,"février",IF(MONTH(B273)=3,"mars",IF(MONTH(B273)=4,"avril",IF(MONTH(B273)=5,"mai",IF(MONTH(B273)=6,"juin",IF(MONTH(B273)=7,"juillet",IF(MONTH(B273)=8,"août",IF(MONTH(B273)=9,"septembre",IF(MONTH(B273)=10,"octobre",IF(MONTH(B273)=11,"novembre","décembre")))))))))))</f>
        <v/>
      </c>
      <c r="D273" s="23" t="n"/>
      <c r="E273" s="24" t="n"/>
      <c r="F273" s="24" t="n"/>
      <c r="G273" s="25">
        <f>IFERROR(IF(OR(E273="",F273=""),"",IF(F273&gt;=E273,F273-E273,"")),"")</f>
        <v/>
      </c>
      <c r="H273" s="23" t="n"/>
      <c r="I273" s="23" t="n"/>
      <c r="J273" s="23" t="n"/>
      <c r="K273" s="23" t="n"/>
      <c r="L273" s="23" t="n"/>
      <c r="M273" s="23" t="n"/>
      <c r="N273" s="23" t="n"/>
      <c r="O273" s="23" t="n"/>
      <c r="P273" s="45">
        <f>IF(O273="","",IFERROR(IF(OR(O273="Personnel",O273="Non remboursable"),0,'Paramètres'!$B$12),0))</f>
        <v/>
      </c>
      <c r="Q273" s="46">
        <f>IF(O273="","",IFERROR(IF(OR(O273="À rembourser",O273="Remboursé"),G273*P273,0),0))</f>
        <v/>
      </c>
      <c r="R273" s="2">
        <f>IF(AND(B273="",D273="",E273="",F273="",H273="",I273="",J273="",K273="",L273="",M273="",N273="",O273=""),"",IF(B273="","Date requise",IF(D273="","Conducteur requis",IF(OR(E273="",F273=""),"Odomètre requis",IF(F273&lt;E273,"Odomètre incohérent",IF(G273=0,"Kilométrage à vérifier",IF(AND(K273&lt;&gt;"Personnel",L273=""),"Motif requis",IF(O273="","Statut requis",IF(AND(K273="Personnel",OR(O273="À rembourser",O273="Remboursé")),"Personnel non remboursable","Conforme")))))))))</f>
        <v/>
      </c>
    </row>
    <row r="274">
      <c r="A274" s="21">
        <f>IF(AND(B274="",D274="",E274="",F274="",H274="",I274="",J274="",K274="",L274="",M274="",N274="",O274=""),"",ROW()-6)</f>
        <v/>
      </c>
      <c r="B274" s="47" t="n"/>
      <c r="C274" s="2">
        <f>IF(B274="","",IF(MONTH(B274)=1,"janvier",IF(MONTH(B274)=2,"février",IF(MONTH(B274)=3,"mars",IF(MONTH(B274)=4,"avril",IF(MONTH(B274)=5,"mai",IF(MONTH(B274)=6,"juin",IF(MONTH(B274)=7,"juillet",IF(MONTH(B274)=8,"août",IF(MONTH(B274)=9,"septembre",IF(MONTH(B274)=10,"octobre",IF(MONTH(B274)=11,"novembre","décembre")))))))))))</f>
        <v/>
      </c>
      <c r="D274" s="29" t="n"/>
      <c r="E274" s="30" t="n"/>
      <c r="F274" s="30" t="n"/>
      <c r="G274" s="25">
        <f>IFERROR(IF(OR(E274="",F274=""),"",IF(F274&gt;=E274,F274-E274,"")),"")</f>
        <v/>
      </c>
      <c r="H274" s="29" t="n"/>
      <c r="I274" s="29" t="n"/>
      <c r="J274" s="29" t="n"/>
      <c r="K274" s="29" t="n"/>
      <c r="L274" s="29" t="n"/>
      <c r="M274" s="29" t="n"/>
      <c r="N274" s="29" t="n"/>
      <c r="O274" s="29" t="n"/>
      <c r="P274" s="45">
        <f>IF(O274="","",IFERROR(IF(OR(O274="Personnel",O274="Non remboursable"),0,'Paramètres'!$B$12),0))</f>
        <v/>
      </c>
      <c r="Q274" s="46">
        <f>IF(O274="","",IFERROR(IF(OR(O274="À rembourser",O274="Remboursé"),G274*P274,0),0))</f>
        <v/>
      </c>
      <c r="R274" s="2">
        <f>IF(AND(B274="",D274="",E274="",F274="",H274="",I274="",J274="",K274="",L274="",M274="",N274="",O274=""),"",IF(B274="","Date requise",IF(D274="","Conducteur requis",IF(OR(E274="",F274=""),"Odomètre requis",IF(F274&lt;E274,"Odomètre incohérent",IF(G274=0,"Kilométrage à vérifier",IF(AND(K274&lt;&gt;"Personnel",L274=""),"Motif requis",IF(O274="","Statut requis",IF(AND(K274="Personnel",OR(O274="À rembourser",O274="Remboursé")),"Personnel non remboursable","Conforme")))))))))</f>
        <v/>
      </c>
    </row>
    <row r="275">
      <c r="A275" s="21">
        <f>IF(AND(B275="",D275="",E275="",F275="",H275="",I275="",J275="",K275="",L275="",M275="",N275="",O275=""),"",ROW()-6)</f>
        <v/>
      </c>
      <c r="B275" s="44" t="n"/>
      <c r="C275" s="2">
        <f>IF(B275="","",IF(MONTH(B275)=1,"janvier",IF(MONTH(B275)=2,"février",IF(MONTH(B275)=3,"mars",IF(MONTH(B275)=4,"avril",IF(MONTH(B275)=5,"mai",IF(MONTH(B275)=6,"juin",IF(MONTH(B275)=7,"juillet",IF(MONTH(B275)=8,"août",IF(MONTH(B275)=9,"septembre",IF(MONTH(B275)=10,"octobre",IF(MONTH(B275)=11,"novembre","décembre")))))))))))</f>
        <v/>
      </c>
      <c r="D275" s="23" t="n"/>
      <c r="E275" s="24" t="n"/>
      <c r="F275" s="24" t="n"/>
      <c r="G275" s="25">
        <f>IFERROR(IF(OR(E275="",F275=""),"",IF(F275&gt;=E275,F275-E275,"")),"")</f>
        <v/>
      </c>
      <c r="H275" s="23" t="n"/>
      <c r="I275" s="23" t="n"/>
      <c r="J275" s="23" t="n"/>
      <c r="K275" s="23" t="n"/>
      <c r="L275" s="23" t="n"/>
      <c r="M275" s="23" t="n"/>
      <c r="N275" s="23" t="n"/>
      <c r="O275" s="23" t="n"/>
      <c r="P275" s="45">
        <f>IF(O275="","",IFERROR(IF(OR(O275="Personnel",O275="Non remboursable"),0,'Paramètres'!$B$12),0))</f>
        <v/>
      </c>
      <c r="Q275" s="46">
        <f>IF(O275="","",IFERROR(IF(OR(O275="À rembourser",O275="Remboursé"),G275*P275,0),0))</f>
        <v/>
      </c>
      <c r="R275" s="2">
        <f>IF(AND(B275="",D275="",E275="",F275="",H275="",I275="",J275="",K275="",L275="",M275="",N275="",O275=""),"",IF(B275="","Date requise",IF(D275="","Conducteur requis",IF(OR(E275="",F275=""),"Odomètre requis",IF(F275&lt;E275,"Odomètre incohérent",IF(G275=0,"Kilométrage à vérifier",IF(AND(K275&lt;&gt;"Personnel",L275=""),"Motif requis",IF(O275="","Statut requis",IF(AND(K275="Personnel",OR(O275="À rembourser",O275="Remboursé")),"Personnel non remboursable","Conforme")))))))))</f>
        <v/>
      </c>
    </row>
    <row r="276">
      <c r="A276" s="21">
        <f>IF(AND(B276="",D276="",E276="",F276="",H276="",I276="",J276="",K276="",L276="",M276="",N276="",O276=""),"",ROW()-6)</f>
        <v/>
      </c>
      <c r="B276" s="47" t="n"/>
      <c r="C276" s="2">
        <f>IF(B276="","",IF(MONTH(B276)=1,"janvier",IF(MONTH(B276)=2,"février",IF(MONTH(B276)=3,"mars",IF(MONTH(B276)=4,"avril",IF(MONTH(B276)=5,"mai",IF(MONTH(B276)=6,"juin",IF(MONTH(B276)=7,"juillet",IF(MONTH(B276)=8,"août",IF(MONTH(B276)=9,"septembre",IF(MONTH(B276)=10,"octobre",IF(MONTH(B276)=11,"novembre","décembre")))))))))))</f>
        <v/>
      </c>
      <c r="D276" s="29" t="n"/>
      <c r="E276" s="30" t="n"/>
      <c r="F276" s="30" t="n"/>
      <c r="G276" s="25">
        <f>IFERROR(IF(OR(E276="",F276=""),"",IF(F276&gt;=E276,F276-E276,"")),"")</f>
        <v/>
      </c>
      <c r="H276" s="29" t="n"/>
      <c r="I276" s="29" t="n"/>
      <c r="J276" s="29" t="n"/>
      <c r="K276" s="29" t="n"/>
      <c r="L276" s="29" t="n"/>
      <c r="M276" s="29" t="n"/>
      <c r="N276" s="29" t="n"/>
      <c r="O276" s="29" t="n"/>
      <c r="P276" s="45">
        <f>IF(O276="","",IFERROR(IF(OR(O276="Personnel",O276="Non remboursable"),0,'Paramètres'!$B$12),0))</f>
        <v/>
      </c>
      <c r="Q276" s="46">
        <f>IF(O276="","",IFERROR(IF(OR(O276="À rembourser",O276="Remboursé"),G276*P276,0),0))</f>
        <v/>
      </c>
      <c r="R276" s="2">
        <f>IF(AND(B276="",D276="",E276="",F276="",H276="",I276="",J276="",K276="",L276="",M276="",N276="",O276=""),"",IF(B276="","Date requise",IF(D276="","Conducteur requis",IF(OR(E276="",F276=""),"Odomètre requis",IF(F276&lt;E276,"Odomètre incohérent",IF(G276=0,"Kilométrage à vérifier",IF(AND(K276&lt;&gt;"Personnel",L276=""),"Motif requis",IF(O276="","Statut requis",IF(AND(K276="Personnel",OR(O276="À rembourser",O276="Remboursé")),"Personnel non remboursable","Conforme")))))))))</f>
        <v/>
      </c>
    </row>
    <row r="277">
      <c r="A277" s="21">
        <f>IF(AND(B277="",D277="",E277="",F277="",H277="",I277="",J277="",K277="",L277="",M277="",N277="",O277=""),"",ROW()-6)</f>
        <v/>
      </c>
      <c r="B277" s="44" t="n"/>
      <c r="C277" s="2">
        <f>IF(B277="","",IF(MONTH(B277)=1,"janvier",IF(MONTH(B277)=2,"février",IF(MONTH(B277)=3,"mars",IF(MONTH(B277)=4,"avril",IF(MONTH(B277)=5,"mai",IF(MONTH(B277)=6,"juin",IF(MONTH(B277)=7,"juillet",IF(MONTH(B277)=8,"août",IF(MONTH(B277)=9,"septembre",IF(MONTH(B277)=10,"octobre",IF(MONTH(B277)=11,"novembre","décembre")))))))))))</f>
        <v/>
      </c>
      <c r="D277" s="23" t="n"/>
      <c r="E277" s="24" t="n"/>
      <c r="F277" s="24" t="n"/>
      <c r="G277" s="25">
        <f>IFERROR(IF(OR(E277="",F277=""),"",IF(F277&gt;=E277,F277-E277,"")),"")</f>
        <v/>
      </c>
      <c r="H277" s="23" t="n"/>
      <c r="I277" s="23" t="n"/>
      <c r="J277" s="23" t="n"/>
      <c r="K277" s="23" t="n"/>
      <c r="L277" s="23" t="n"/>
      <c r="M277" s="23" t="n"/>
      <c r="N277" s="23" t="n"/>
      <c r="O277" s="23" t="n"/>
      <c r="P277" s="45">
        <f>IF(O277="","",IFERROR(IF(OR(O277="Personnel",O277="Non remboursable"),0,'Paramètres'!$B$12),0))</f>
        <v/>
      </c>
      <c r="Q277" s="46">
        <f>IF(O277="","",IFERROR(IF(OR(O277="À rembourser",O277="Remboursé"),G277*P277,0),0))</f>
        <v/>
      </c>
      <c r="R277" s="2">
        <f>IF(AND(B277="",D277="",E277="",F277="",H277="",I277="",J277="",K277="",L277="",M277="",N277="",O277=""),"",IF(B277="","Date requise",IF(D277="","Conducteur requis",IF(OR(E277="",F277=""),"Odomètre requis",IF(F277&lt;E277,"Odomètre incohérent",IF(G277=0,"Kilométrage à vérifier",IF(AND(K277&lt;&gt;"Personnel",L277=""),"Motif requis",IF(O277="","Statut requis",IF(AND(K277="Personnel",OR(O277="À rembourser",O277="Remboursé")),"Personnel non remboursable","Conforme")))))))))</f>
        <v/>
      </c>
    </row>
    <row r="278">
      <c r="A278" s="21">
        <f>IF(AND(B278="",D278="",E278="",F278="",H278="",I278="",J278="",K278="",L278="",M278="",N278="",O278=""),"",ROW()-6)</f>
        <v/>
      </c>
      <c r="B278" s="47" t="n"/>
      <c r="C278" s="2">
        <f>IF(B278="","",IF(MONTH(B278)=1,"janvier",IF(MONTH(B278)=2,"février",IF(MONTH(B278)=3,"mars",IF(MONTH(B278)=4,"avril",IF(MONTH(B278)=5,"mai",IF(MONTH(B278)=6,"juin",IF(MONTH(B278)=7,"juillet",IF(MONTH(B278)=8,"août",IF(MONTH(B278)=9,"septembre",IF(MONTH(B278)=10,"octobre",IF(MONTH(B278)=11,"novembre","décembre")))))))))))</f>
        <v/>
      </c>
      <c r="D278" s="29" t="n"/>
      <c r="E278" s="30" t="n"/>
      <c r="F278" s="30" t="n"/>
      <c r="G278" s="25">
        <f>IFERROR(IF(OR(E278="",F278=""),"",IF(F278&gt;=E278,F278-E278,"")),"")</f>
        <v/>
      </c>
      <c r="H278" s="29" t="n"/>
      <c r="I278" s="29" t="n"/>
      <c r="J278" s="29" t="n"/>
      <c r="K278" s="29" t="n"/>
      <c r="L278" s="29" t="n"/>
      <c r="M278" s="29" t="n"/>
      <c r="N278" s="29" t="n"/>
      <c r="O278" s="29" t="n"/>
      <c r="P278" s="45">
        <f>IF(O278="","",IFERROR(IF(OR(O278="Personnel",O278="Non remboursable"),0,'Paramètres'!$B$12),0))</f>
        <v/>
      </c>
      <c r="Q278" s="46">
        <f>IF(O278="","",IFERROR(IF(OR(O278="À rembourser",O278="Remboursé"),G278*P278,0),0))</f>
        <v/>
      </c>
      <c r="R278" s="2">
        <f>IF(AND(B278="",D278="",E278="",F278="",H278="",I278="",J278="",K278="",L278="",M278="",N278="",O278=""),"",IF(B278="","Date requise",IF(D278="","Conducteur requis",IF(OR(E278="",F278=""),"Odomètre requis",IF(F278&lt;E278,"Odomètre incohérent",IF(G278=0,"Kilométrage à vérifier",IF(AND(K278&lt;&gt;"Personnel",L278=""),"Motif requis",IF(O278="","Statut requis",IF(AND(K278="Personnel",OR(O278="À rembourser",O278="Remboursé")),"Personnel non remboursable","Conforme")))))))))</f>
        <v/>
      </c>
    </row>
    <row r="279">
      <c r="A279" s="21">
        <f>IF(AND(B279="",D279="",E279="",F279="",H279="",I279="",J279="",K279="",L279="",M279="",N279="",O279=""),"",ROW()-6)</f>
        <v/>
      </c>
      <c r="B279" s="44" t="n"/>
      <c r="C279" s="2">
        <f>IF(B279="","",IF(MONTH(B279)=1,"janvier",IF(MONTH(B279)=2,"février",IF(MONTH(B279)=3,"mars",IF(MONTH(B279)=4,"avril",IF(MONTH(B279)=5,"mai",IF(MONTH(B279)=6,"juin",IF(MONTH(B279)=7,"juillet",IF(MONTH(B279)=8,"août",IF(MONTH(B279)=9,"septembre",IF(MONTH(B279)=10,"octobre",IF(MONTH(B279)=11,"novembre","décembre")))))))))))</f>
        <v/>
      </c>
      <c r="D279" s="23" t="n"/>
      <c r="E279" s="24" t="n"/>
      <c r="F279" s="24" t="n"/>
      <c r="G279" s="25">
        <f>IFERROR(IF(OR(E279="",F279=""),"",IF(F279&gt;=E279,F279-E279,"")),"")</f>
        <v/>
      </c>
      <c r="H279" s="23" t="n"/>
      <c r="I279" s="23" t="n"/>
      <c r="J279" s="23" t="n"/>
      <c r="K279" s="23" t="n"/>
      <c r="L279" s="23" t="n"/>
      <c r="M279" s="23" t="n"/>
      <c r="N279" s="23" t="n"/>
      <c r="O279" s="23" t="n"/>
      <c r="P279" s="45">
        <f>IF(O279="","",IFERROR(IF(OR(O279="Personnel",O279="Non remboursable"),0,'Paramètres'!$B$12),0))</f>
        <v/>
      </c>
      <c r="Q279" s="46">
        <f>IF(O279="","",IFERROR(IF(OR(O279="À rembourser",O279="Remboursé"),G279*P279,0),0))</f>
        <v/>
      </c>
      <c r="R279" s="2">
        <f>IF(AND(B279="",D279="",E279="",F279="",H279="",I279="",J279="",K279="",L279="",M279="",N279="",O279=""),"",IF(B279="","Date requise",IF(D279="","Conducteur requis",IF(OR(E279="",F279=""),"Odomètre requis",IF(F279&lt;E279,"Odomètre incohérent",IF(G279=0,"Kilométrage à vérifier",IF(AND(K279&lt;&gt;"Personnel",L279=""),"Motif requis",IF(O279="","Statut requis",IF(AND(K279="Personnel",OR(O279="À rembourser",O279="Remboursé")),"Personnel non remboursable","Conforme")))))))))</f>
        <v/>
      </c>
    </row>
    <row r="280">
      <c r="A280" s="21">
        <f>IF(AND(B280="",D280="",E280="",F280="",H280="",I280="",J280="",K280="",L280="",M280="",N280="",O280=""),"",ROW()-6)</f>
        <v/>
      </c>
      <c r="B280" s="47" t="n"/>
      <c r="C280" s="2">
        <f>IF(B280="","",IF(MONTH(B280)=1,"janvier",IF(MONTH(B280)=2,"février",IF(MONTH(B280)=3,"mars",IF(MONTH(B280)=4,"avril",IF(MONTH(B280)=5,"mai",IF(MONTH(B280)=6,"juin",IF(MONTH(B280)=7,"juillet",IF(MONTH(B280)=8,"août",IF(MONTH(B280)=9,"septembre",IF(MONTH(B280)=10,"octobre",IF(MONTH(B280)=11,"novembre","décembre")))))))))))</f>
        <v/>
      </c>
      <c r="D280" s="29" t="n"/>
      <c r="E280" s="30" t="n"/>
      <c r="F280" s="30" t="n"/>
      <c r="G280" s="25">
        <f>IFERROR(IF(OR(E280="",F280=""),"",IF(F280&gt;=E280,F280-E280,"")),"")</f>
        <v/>
      </c>
      <c r="H280" s="29" t="n"/>
      <c r="I280" s="29" t="n"/>
      <c r="J280" s="29" t="n"/>
      <c r="K280" s="29" t="n"/>
      <c r="L280" s="29" t="n"/>
      <c r="M280" s="29" t="n"/>
      <c r="N280" s="29" t="n"/>
      <c r="O280" s="29" t="n"/>
      <c r="P280" s="45">
        <f>IF(O280="","",IFERROR(IF(OR(O280="Personnel",O280="Non remboursable"),0,'Paramètres'!$B$12),0))</f>
        <v/>
      </c>
      <c r="Q280" s="46">
        <f>IF(O280="","",IFERROR(IF(OR(O280="À rembourser",O280="Remboursé"),G280*P280,0),0))</f>
        <v/>
      </c>
      <c r="R280" s="2">
        <f>IF(AND(B280="",D280="",E280="",F280="",H280="",I280="",J280="",K280="",L280="",M280="",N280="",O280=""),"",IF(B280="","Date requise",IF(D280="","Conducteur requis",IF(OR(E280="",F280=""),"Odomètre requis",IF(F280&lt;E280,"Odomètre incohérent",IF(G280=0,"Kilométrage à vérifier",IF(AND(K280&lt;&gt;"Personnel",L280=""),"Motif requis",IF(O280="","Statut requis",IF(AND(K280="Personnel",OR(O280="À rembourser",O280="Remboursé")),"Personnel non remboursable","Conforme")))))))))</f>
        <v/>
      </c>
    </row>
    <row r="281">
      <c r="A281" s="21">
        <f>IF(AND(B281="",D281="",E281="",F281="",H281="",I281="",J281="",K281="",L281="",M281="",N281="",O281=""),"",ROW()-6)</f>
        <v/>
      </c>
      <c r="B281" s="44" t="n"/>
      <c r="C281" s="2">
        <f>IF(B281="","",IF(MONTH(B281)=1,"janvier",IF(MONTH(B281)=2,"février",IF(MONTH(B281)=3,"mars",IF(MONTH(B281)=4,"avril",IF(MONTH(B281)=5,"mai",IF(MONTH(B281)=6,"juin",IF(MONTH(B281)=7,"juillet",IF(MONTH(B281)=8,"août",IF(MONTH(B281)=9,"septembre",IF(MONTH(B281)=10,"octobre",IF(MONTH(B281)=11,"novembre","décembre")))))))))))</f>
        <v/>
      </c>
      <c r="D281" s="23" t="n"/>
      <c r="E281" s="24" t="n"/>
      <c r="F281" s="24" t="n"/>
      <c r="G281" s="25">
        <f>IFERROR(IF(OR(E281="",F281=""),"",IF(F281&gt;=E281,F281-E281,"")),"")</f>
        <v/>
      </c>
      <c r="H281" s="23" t="n"/>
      <c r="I281" s="23" t="n"/>
      <c r="J281" s="23" t="n"/>
      <c r="K281" s="23" t="n"/>
      <c r="L281" s="23" t="n"/>
      <c r="M281" s="23" t="n"/>
      <c r="N281" s="23" t="n"/>
      <c r="O281" s="23" t="n"/>
      <c r="P281" s="45">
        <f>IF(O281="","",IFERROR(IF(OR(O281="Personnel",O281="Non remboursable"),0,'Paramètres'!$B$12),0))</f>
        <v/>
      </c>
      <c r="Q281" s="46">
        <f>IF(O281="","",IFERROR(IF(OR(O281="À rembourser",O281="Remboursé"),G281*P281,0),0))</f>
        <v/>
      </c>
      <c r="R281" s="2">
        <f>IF(AND(B281="",D281="",E281="",F281="",H281="",I281="",J281="",K281="",L281="",M281="",N281="",O281=""),"",IF(B281="","Date requise",IF(D281="","Conducteur requis",IF(OR(E281="",F281=""),"Odomètre requis",IF(F281&lt;E281,"Odomètre incohérent",IF(G281=0,"Kilométrage à vérifier",IF(AND(K281&lt;&gt;"Personnel",L281=""),"Motif requis",IF(O281="","Statut requis",IF(AND(K281="Personnel",OR(O281="À rembourser",O281="Remboursé")),"Personnel non remboursable","Conforme")))))))))</f>
        <v/>
      </c>
    </row>
    <row r="282">
      <c r="A282" s="21">
        <f>IF(AND(B282="",D282="",E282="",F282="",H282="",I282="",J282="",K282="",L282="",M282="",N282="",O282=""),"",ROW()-6)</f>
        <v/>
      </c>
      <c r="B282" s="47" t="n"/>
      <c r="C282" s="2">
        <f>IF(B282="","",IF(MONTH(B282)=1,"janvier",IF(MONTH(B282)=2,"février",IF(MONTH(B282)=3,"mars",IF(MONTH(B282)=4,"avril",IF(MONTH(B282)=5,"mai",IF(MONTH(B282)=6,"juin",IF(MONTH(B282)=7,"juillet",IF(MONTH(B282)=8,"août",IF(MONTH(B282)=9,"septembre",IF(MONTH(B282)=10,"octobre",IF(MONTH(B282)=11,"novembre","décembre")))))))))))</f>
        <v/>
      </c>
      <c r="D282" s="29" t="n"/>
      <c r="E282" s="30" t="n"/>
      <c r="F282" s="30" t="n"/>
      <c r="G282" s="25">
        <f>IFERROR(IF(OR(E282="",F282=""),"",IF(F282&gt;=E282,F282-E282,"")),"")</f>
        <v/>
      </c>
      <c r="H282" s="29" t="n"/>
      <c r="I282" s="29" t="n"/>
      <c r="J282" s="29" t="n"/>
      <c r="K282" s="29" t="n"/>
      <c r="L282" s="29" t="n"/>
      <c r="M282" s="29" t="n"/>
      <c r="N282" s="29" t="n"/>
      <c r="O282" s="29" t="n"/>
      <c r="P282" s="45">
        <f>IF(O282="","",IFERROR(IF(OR(O282="Personnel",O282="Non remboursable"),0,'Paramètres'!$B$12),0))</f>
        <v/>
      </c>
      <c r="Q282" s="46">
        <f>IF(O282="","",IFERROR(IF(OR(O282="À rembourser",O282="Remboursé"),G282*P282,0),0))</f>
        <v/>
      </c>
      <c r="R282" s="2">
        <f>IF(AND(B282="",D282="",E282="",F282="",H282="",I282="",J282="",K282="",L282="",M282="",N282="",O282=""),"",IF(B282="","Date requise",IF(D282="","Conducteur requis",IF(OR(E282="",F282=""),"Odomètre requis",IF(F282&lt;E282,"Odomètre incohérent",IF(G282=0,"Kilométrage à vérifier",IF(AND(K282&lt;&gt;"Personnel",L282=""),"Motif requis",IF(O282="","Statut requis",IF(AND(K282="Personnel",OR(O282="À rembourser",O282="Remboursé")),"Personnel non remboursable","Conforme")))))))))</f>
        <v/>
      </c>
    </row>
    <row r="283">
      <c r="A283" s="21">
        <f>IF(AND(B283="",D283="",E283="",F283="",H283="",I283="",J283="",K283="",L283="",M283="",N283="",O283=""),"",ROW()-6)</f>
        <v/>
      </c>
      <c r="B283" s="44" t="n"/>
      <c r="C283" s="2">
        <f>IF(B283="","",IF(MONTH(B283)=1,"janvier",IF(MONTH(B283)=2,"février",IF(MONTH(B283)=3,"mars",IF(MONTH(B283)=4,"avril",IF(MONTH(B283)=5,"mai",IF(MONTH(B283)=6,"juin",IF(MONTH(B283)=7,"juillet",IF(MONTH(B283)=8,"août",IF(MONTH(B283)=9,"septembre",IF(MONTH(B283)=10,"octobre",IF(MONTH(B283)=11,"novembre","décembre")))))))))))</f>
        <v/>
      </c>
      <c r="D283" s="23" t="n"/>
      <c r="E283" s="24" t="n"/>
      <c r="F283" s="24" t="n"/>
      <c r="G283" s="25">
        <f>IFERROR(IF(OR(E283="",F283=""),"",IF(F283&gt;=E283,F283-E283,"")),"")</f>
        <v/>
      </c>
      <c r="H283" s="23" t="n"/>
      <c r="I283" s="23" t="n"/>
      <c r="J283" s="23" t="n"/>
      <c r="K283" s="23" t="n"/>
      <c r="L283" s="23" t="n"/>
      <c r="M283" s="23" t="n"/>
      <c r="N283" s="23" t="n"/>
      <c r="O283" s="23" t="n"/>
      <c r="P283" s="45">
        <f>IF(O283="","",IFERROR(IF(OR(O283="Personnel",O283="Non remboursable"),0,'Paramètres'!$B$12),0))</f>
        <v/>
      </c>
      <c r="Q283" s="46">
        <f>IF(O283="","",IFERROR(IF(OR(O283="À rembourser",O283="Remboursé"),G283*P283,0),0))</f>
        <v/>
      </c>
      <c r="R283" s="2">
        <f>IF(AND(B283="",D283="",E283="",F283="",H283="",I283="",J283="",K283="",L283="",M283="",N283="",O283=""),"",IF(B283="","Date requise",IF(D283="","Conducteur requis",IF(OR(E283="",F283=""),"Odomètre requis",IF(F283&lt;E283,"Odomètre incohérent",IF(G283=0,"Kilométrage à vérifier",IF(AND(K283&lt;&gt;"Personnel",L283=""),"Motif requis",IF(O283="","Statut requis",IF(AND(K283="Personnel",OR(O283="À rembourser",O283="Remboursé")),"Personnel non remboursable","Conforme")))))))))</f>
        <v/>
      </c>
    </row>
    <row r="284">
      <c r="A284" s="21">
        <f>IF(AND(B284="",D284="",E284="",F284="",H284="",I284="",J284="",K284="",L284="",M284="",N284="",O284=""),"",ROW()-6)</f>
        <v/>
      </c>
      <c r="B284" s="47" t="n"/>
      <c r="C284" s="2">
        <f>IF(B284="","",IF(MONTH(B284)=1,"janvier",IF(MONTH(B284)=2,"février",IF(MONTH(B284)=3,"mars",IF(MONTH(B284)=4,"avril",IF(MONTH(B284)=5,"mai",IF(MONTH(B284)=6,"juin",IF(MONTH(B284)=7,"juillet",IF(MONTH(B284)=8,"août",IF(MONTH(B284)=9,"septembre",IF(MONTH(B284)=10,"octobre",IF(MONTH(B284)=11,"novembre","décembre")))))))))))</f>
        <v/>
      </c>
      <c r="D284" s="29" t="n"/>
      <c r="E284" s="30" t="n"/>
      <c r="F284" s="30" t="n"/>
      <c r="G284" s="25">
        <f>IFERROR(IF(OR(E284="",F284=""),"",IF(F284&gt;=E284,F284-E284,"")),"")</f>
        <v/>
      </c>
      <c r="H284" s="29" t="n"/>
      <c r="I284" s="29" t="n"/>
      <c r="J284" s="29" t="n"/>
      <c r="K284" s="29" t="n"/>
      <c r="L284" s="29" t="n"/>
      <c r="M284" s="29" t="n"/>
      <c r="N284" s="29" t="n"/>
      <c r="O284" s="29" t="n"/>
      <c r="P284" s="45">
        <f>IF(O284="","",IFERROR(IF(OR(O284="Personnel",O284="Non remboursable"),0,'Paramètres'!$B$12),0))</f>
        <v/>
      </c>
      <c r="Q284" s="46">
        <f>IF(O284="","",IFERROR(IF(OR(O284="À rembourser",O284="Remboursé"),G284*P284,0),0))</f>
        <v/>
      </c>
      <c r="R284" s="2">
        <f>IF(AND(B284="",D284="",E284="",F284="",H284="",I284="",J284="",K284="",L284="",M284="",N284="",O284=""),"",IF(B284="","Date requise",IF(D284="","Conducteur requis",IF(OR(E284="",F284=""),"Odomètre requis",IF(F284&lt;E284,"Odomètre incohérent",IF(G284=0,"Kilométrage à vérifier",IF(AND(K284&lt;&gt;"Personnel",L284=""),"Motif requis",IF(O284="","Statut requis",IF(AND(K284="Personnel",OR(O284="À rembourser",O284="Remboursé")),"Personnel non remboursable","Conforme")))))))))</f>
        <v/>
      </c>
    </row>
    <row r="285">
      <c r="A285" s="21">
        <f>IF(AND(B285="",D285="",E285="",F285="",H285="",I285="",J285="",K285="",L285="",M285="",N285="",O285=""),"",ROW()-6)</f>
        <v/>
      </c>
      <c r="B285" s="44" t="n"/>
      <c r="C285" s="2">
        <f>IF(B285="","",IF(MONTH(B285)=1,"janvier",IF(MONTH(B285)=2,"février",IF(MONTH(B285)=3,"mars",IF(MONTH(B285)=4,"avril",IF(MONTH(B285)=5,"mai",IF(MONTH(B285)=6,"juin",IF(MONTH(B285)=7,"juillet",IF(MONTH(B285)=8,"août",IF(MONTH(B285)=9,"septembre",IF(MONTH(B285)=10,"octobre",IF(MONTH(B285)=11,"novembre","décembre")))))))))))</f>
        <v/>
      </c>
      <c r="D285" s="23" t="n"/>
      <c r="E285" s="24" t="n"/>
      <c r="F285" s="24" t="n"/>
      <c r="G285" s="25">
        <f>IFERROR(IF(OR(E285="",F285=""),"",IF(F285&gt;=E285,F285-E285,"")),"")</f>
        <v/>
      </c>
      <c r="H285" s="23" t="n"/>
      <c r="I285" s="23" t="n"/>
      <c r="J285" s="23" t="n"/>
      <c r="K285" s="23" t="n"/>
      <c r="L285" s="23" t="n"/>
      <c r="M285" s="23" t="n"/>
      <c r="N285" s="23" t="n"/>
      <c r="O285" s="23" t="n"/>
      <c r="P285" s="45">
        <f>IF(O285="","",IFERROR(IF(OR(O285="Personnel",O285="Non remboursable"),0,'Paramètres'!$B$12),0))</f>
        <v/>
      </c>
      <c r="Q285" s="46">
        <f>IF(O285="","",IFERROR(IF(OR(O285="À rembourser",O285="Remboursé"),G285*P285,0),0))</f>
        <v/>
      </c>
      <c r="R285" s="2">
        <f>IF(AND(B285="",D285="",E285="",F285="",H285="",I285="",J285="",K285="",L285="",M285="",N285="",O285=""),"",IF(B285="","Date requise",IF(D285="","Conducteur requis",IF(OR(E285="",F285=""),"Odomètre requis",IF(F285&lt;E285,"Odomètre incohérent",IF(G285=0,"Kilométrage à vérifier",IF(AND(K285&lt;&gt;"Personnel",L285=""),"Motif requis",IF(O285="","Statut requis",IF(AND(K285="Personnel",OR(O285="À rembourser",O285="Remboursé")),"Personnel non remboursable","Conforme")))))))))</f>
        <v/>
      </c>
    </row>
    <row r="286">
      <c r="A286" s="21">
        <f>IF(AND(B286="",D286="",E286="",F286="",H286="",I286="",J286="",K286="",L286="",M286="",N286="",O286=""),"",ROW()-6)</f>
        <v/>
      </c>
      <c r="B286" s="47" t="n"/>
      <c r="C286" s="2">
        <f>IF(B286="","",IF(MONTH(B286)=1,"janvier",IF(MONTH(B286)=2,"février",IF(MONTH(B286)=3,"mars",IF(MONTH(B286)=4,"avril",IF(MONTH(B286)=5,"mai",IF(MONTH(B286)=6,"juin",IF(MONTH(B286)=7,"juillet",IF(MONTH(B286)=8,"août",IF(MONTH(B286)=9,"septembre",IF(MONTH(B286)=10,"octobre",IF(MONTH(B286)=11,"novembre","décembre")))))))))))</f>
        <v/>
      </c>
      <c r="D286" s="29" t="n"/>
      <c r="E286" s="30" t="n"/>
      <c r="F286" s="30" t="n"/>
      <c r="G286" s="25">
        <f>IFERROR(IF(OR(E286="",F286=""),"",IF(F286&gt;=E286,F286-E286,"")),"")</f>
        <v/>
      </c>
      <c r="H286" s="29" t="n"/>
      <c r="I286" s="29" t="n"/>
      <c r="J286" s="29" t="n"/>
      <c r="K286" s="29" t="n"/>
      <c r="L286" s="29" t="n"/>
      <c r="M286" s="29" t="n"/>
      <c r="N286" s="29" t="n"/>
      <c r="O286" s="29" t="n"/>
      <c r="P286" s="45">
        <f>IF(O286="","",IFERROR(IF(OR(O286="Personnel",O286="Non remboursable"),0,'Paramètres'!$B$12),0))</f>
        <v/>
      </c>
      <c r="Q286" s="46">
        <f>IF(O286="","",IFERROR(IF(OR(O286="À rembourser",O286="Remboursé"),G286*P286,0),0))</f>
        <v/>
      </c>
      <c r="R286" s="2">
        <f>IF(AND(B286="",D286="",E286="",F286="",H286="",I286="",J286="",K286="",L286="",M286="",N286="",O286=""),"",IF(B286="","Date requise",IF(D286="","Conducteur requis",IF(OR(E286="",F286=""),"Odomètre requis",IF(F286&lt;E286,"Odomètre incohérent",IF(G286=0,"Kilométrage à vérifier",IF(AND(K286&lt;&gt;"Personnel",L286=""),"Motif requis",IF(O286="","Statut requis",IF(AND(K286="Personnel",OR(O286="À rembourser",O286="Remboursé")),"Personnel non remboursable","Conforme")))))))))</f>
        <v/>
      </c>
    </row>
    <row r="287">
      <c r="A287" s="21">
        <f>IF(AND(B287="",D287="",E287="",F287="",H287="",I287="",J287="",K287="",L287="",M287="",N287="",O287=""),"",ROW()-6)</f>
        <v/>
      </c>
      <c r="B287" s="44" t="n"/>
      <c r="C287" s="2">
        <f>IF(B287="","",IF(MONTH(B287)=1,"janvier",IF(MONTH(B287)=2,"février",IF(MONTH(B287)=3,"mars",IF(MONTH(B287)=4,"avril",IF(MONTH(B287)=5,"mai",IF(MONTH(B287)=6,"juin",IF(MONTH(B287)=7,"juillet",IF(MONTH(B287)=8,"août",IF(MONTH(B287)=9,"septembre",IF(MONTH(B287)=10,"octobre",IF(MONTH(B287)=11,"novembre","décembre")))))))))))</f>
        <v/>
      </c>
      <c r="D287" s="23" t="n"/>
      <c r="E287" s="24" t="n"/>
      <c r="F287" s="24" t="n"/>
      <c r="G287" s="25">
        <f>IFERROR(IF(OR(E287="",F287=""),"",IF(F287&gt;=E287,F287-E287,"")),"")</f>
        <v/>
      </c>
      <c r="H287" s="23" t="n"/>
      <c r="I287" s="23" t="n"/>
      <c r="J287" s="23" t="n"/>
      <c r="K287" s="23" t="n"/>
      <c r="L287" s="23" t="n"/>
      <c r="M287" s="23" t="n"/>
      <c r="N287" s="23" t="n"/>
      <c r="O287" s="23" t="n"/>
      <c r="P287" s="45">
        <f>IF(O287="","",IFERROR(IF(OR(O287="Personnel",O287="Non remboursable"),0,'Paramètres'!$B$12),0))</f>
        <v/>
      </c>
      <c r="Q287" s="46">
        <f>IF(O287="","",IFERROR(IF(OR(O287="À rembourser",O287="Remboursé"),G287*P287,0),0))</f>
        <v/>
      </c>
      <c r="R287" s="2">
        <f>IF(AND(B287="",D287="",E287="",F287="",H287="",I287="",J287="",K287="",L287="",M287="",N287="",O287=""),"",IF(B287="","Date requise",IF(D287="","Conducteur requis",IF(OR(E287="",F287=""),"Odomètre requis",IF(F287&lt;E287,"Odomètre incohérent",IF(G287=0,"Kilométrage à vérifier",IF(AND(K287&lt;&gt;"Personnel",L287=""),"Motif requis",IF(O287="","Statut requis",IF(AND(K287="Personnel",OR(O287="À rembourser",O287="Remboursé")),"Personnel non remboursable","Conforme")))))))))</f>
        <v/>
      </c>
    </row>
    <row r="288">
      <c r="A288" s="21">
        <f>IF(AND(B288="",D288="",E288="",F288="",H288="",I288="",J288="",K288="",L288="",M288="",N288="",O288=""),"",ROW()-6)</f>
        <v/>
      </c>
      <c r="B288" s="47" t="n"/>
      <c r="C288" s="2">
        <f>IF(B288="","",IF(MONTH(B288)=1,"janvier",IF(MONTH(B288)=2,"février",IF(MONTH(B288)=3,"mars",IF(MONTH(B288)=4,"avril",IF(MONTH(B288)=5,"mai",IF(MONTH(B288)=6,"juin",IF(MONTH(B288)=7,"juillet",IF(MONTH(B288)=8,"août",IF(MONTH(B288)=9,"septembre",IF(MONTH(B288)=10,"octobre",IF(MONTH(B288)=11,"novembre","décembre")))))))))))</f>
        <v/>
      </c>
      <c r="D288" s="29" t="n"/>
      <c r="E288" s="30" t="n"/>
      <c r="F288" s="30" t="n"/>
      <c r="G288" s="25">
        <f>IFERROR(IF(OR(E288="",F288=""),"",IF(F288&gt;=E288,F288-E288,"")),"")</f>
        <v/>
      </c>
      <c r="H288" s="29" t="n"/>
      <c r="I288" s="29" t="n"/>
      <c r="J288" s="29" t="n"/>
      <c r="K288" s="29" t="n"/>
      <c r="L288" s="29" t="n"/>
      <c r="M288" s="29" t="n"/>
      <c r="N288" s="29" t="n"/>
      <c r="O288" s="29" t="n"/>
      <c r="P288" s="45">
        <f>IF(O288="","",IFERROR(IF(OR(O288="Personnel",O288="Non remboursable"),0,'Paramètres'!$B$12),0))</f>
        <v/>
      </c>
      <c r="Q288" s="46">
        <f>IF(O288="","",IFERROR(IF(OR(O288="À rembourser",O288="Remboursé"),G288*P288,0),0))</f>
        <v/>
      </c>
      <c r="R288" s="2">
        <f>IF(AND(B288="",D288="",E288="",F288="",H288="",I288="",J288="",K288="",L288="",M288="",N288="",O288=""),"",IF(B288="","Date requise",IF(D288="","Conducteur requis",IF(OR(E288="",F288=""),"Odomètre requis",IF(F288&lt;E288,"Odomètre incohérent",IF(G288=0,"Kilométrage à vérifier",IF(AND(K288&lt;&gt;"Personnel",L288=""),"Motif requis",IF(O288="","Statut requis",IF(AND(K288="Personnel",OR(O288="À rembourser",O288="Remboursé")),"Personnel non remboursable","Conforme")))))))))</f>
        <v/>
      </c>
    </row>
    <row r="289">
      <c r="A289" s="21">
        <f>IF(AND(B289="",D289="",E289="",F289="",H289="",I289="",J289="",K289="",L289="",M289="",N289="",O289=""),"",ROW()-6)</f>
        <v/>
      </c>
      <c r="B289" s="44" t="n"/>
      <c r="C289" s="2">
        <f>IF(B289="","",IF(MONTH(B289)=1,"janvier",IF(MONTH(B289)=2,"février",IF(MONTH(B289)=3,"mars",IF(MONTH(B289)=4,"avril",IF(MONTH(B289)=5,"mai",IF(MONTH(B289)=6,"juin",IF(MONTH(B289)=7,"juillet",IF(MONTH(B289)=8,"août",IF(MONTH(B289)=9,"septembre",IF(MONTH(B289)=10,"octobre",IF(MONTH(B289)=11,"novembre","décembre")))))))))))</f>
        <v/>
      </c>
      <c r="D289" s="23" t="n"/>
      <c r="E289" s="24" t="n"/>
      <c r="F289" s="24" t="n"/>
      <c r="G289" s="25">
        <f>IFERROR(IF(OR(E289="",F289=""),"",IF(F289&gt;=E289,F289-E289,"")),"")</f>
        <v/>
      </c>
      <c r="H289" s="23" t="n"/>
      <c r="I289" s="23" t="n"/>
      <c r="J289" s="23" t="n"/>
      <c r="K289" s="23" t="n"/>
      <c r="L289" s="23" t="n"/>
      <c r="M289" s="23" t="n"/>
      <c r="N289" s="23" t="n"/>
      <c r="O289" s="23" t="n"/>
      <c r="P289" s="45">
        <f>IF(O289="","",IFERROR(IF(OR(O289="Personnel",O289="Non remboursable"),0,'Paramètres'!$B$12),0))</f>
        <v/>
      </c>
      <c r="Q289" s="46">
        <f>IF(O289="","",IFERROR(IF(OR(O289="À rembourser",O289="Remboursé"),G289*P289,0),0))</f>
        <v/>
      </c>
      <c r="R289" s="2">
        <f>IF(AND(B289="",D289="",E289="",F289="",H289="",I289="",J289="",K289="",L289="",M289="",N289="",O289=""),"",IF(B289="","Date requise",IF(D289="","Conducteur requis",IF(OR(E289="",F289=""),"Odomètre requis",IF(F289&lt;E289,"Odomètre incohérent",IF(G289=0,"Kilométrage à vérifier",IF(AND(K289&lt;&gt;"Personnel",L289=""),"Motif requis",IF(O289="","Statut requis",IF(AND(K289="Personnel",OR(O289="À rembourser",O289="Remboursé")),"Personnel non remboursable","Conforme")))))))))</f>
        <v/>
      </c>
    </row>
    <row r="290">
      <c r="A290" s="21">
        <f>IF(AND(B290="",D290="",E290="",F290="",H290="",I290="",J290="",K290="",L290="",M290="",N290="",O290=""),"",ROW()-6)</f>
        <v/>
      </c>
      <c r="B290" s="47" t="n"/>
      <c r="C290" s="2">
        <f>IF(B290="","",IF(MONTH(B290)=1,"janvier",IF(MONTH(B290)=2,"février",IF(MONTH(B290)=3,"mars",IF(MONTH(B290)=4,"avril",IF(MONTH(B290)=5,"mai",IF(MONTH(B290)=6,"juin",IF(MONTH(B290)=7,"juillet",IF(MONTH(B290)=8,"août",IF(MONTH(B290)=9,"septembre",IF(MONTH(B290)=10,"octobre",IF(MONTH(B290)=11,"novembre","décembre")))))))))))</f>
        <v/>
      </c>
      <c r="D290" s="29" t="n"/>
      <c r="E290" s="30" t="n"/>
      <c r="F290" s="30" t="n"/>
      <c r="G290" s="25">
        <f>IFERROR(IF(OR(E290="",F290=""),"",IF(F290&gt;=E290,F290-E290,"")),"")</f>
        <v/>
      </c>
      <c r="H290" s="29" t="n"/>
      <c r="I290" s="29" t="n"/>
      <c r="J290" s="29" t="n"/>
      <c r="K290" s="29" t="n"/>
      <c r="L290" s="29" t="n"/>
      <c r="M290" s="29" t="n"/>
      <c r="N290" s="29" t="n"/>
      <c r="O290" s="29" t="n"/>
      <c r="P290" s="45">
        <f>IF(O290="","",IFERROR(IF(OR(O290="Personnel",O290="Non remboursable"),0,'Paramètres'!$B$12),0))</f>
        <v/>
      </c>
      <c r="Q290" s="46">
        <f>IF(O290="","",IFERROR(IF(OR(O290="À rembourser",O290="Remboursé"),G290*P290,0),0))</f>
        <v/>
      </c>
      <c r="R290" s="2">
        <f>IF(AND(B290="",D290="",E290="",F290="",H290="",I290="",J290="",K290="",L290="",M290="",N290="",O290=""),"",IF(B290="","Date requise",IF(D290="","Conducteur requis",IF(OR(E290="",F290=""),"Odomètre requis",IF(F290&lt;E290,"Odomètre incohérent",IF(G290=0,"Kilométrage à vérifier",IF(AND(K290&lt;&gt;"Personnel",L290=""),"Motif requis",IF(O290="","Statut requis",IF(AND(K290="Personnel",OR(O290="À rembourser",O290="Remboursé")),"Personnel non remboursable","Conforme")))))))))</f>
        <v/>
      </c>
    </row>
    <row r="291">
      <c r="A291" s="21">
        <f>IF(AND(B291="",D291="",E291="",F291="",H291="",I291="",J291="",K291="",L291="",M291="",N291="",O291=""),"",ROW()-6)</f>
        <v/>
      </c>
      <c r="B291" s="44" t="n"/>
      <c r="C291" s="2">
        <f>IF(B291="","",IF(MONTH(B291)=1,"janvier",IF(MONTH(B291)=2,"février",IF(MONTH(B291)=3,"mars",IF(MONTH(B291)=4,"avril",IF(MONTH(B291)=5,"mai",IF(MONTH(B291)=6,"juin",IF(MONTH(B291)=7,"juillet",IF(MONTH(B291)=8,"août",IF(MONTH(B291)=9,"septembre",IF(MONTH(B291)=10,"octobre",IF(MONTH(B291)=11,"novembre","décembre")))))))))))</f>
        <v/>
      </c>
      <c r="D291" s="23" t="n"/>
      <c r="E291" s="24" t="n"/>
      <c r="F291" s="24" t="n"/>
      <c r="G291" s="25">
        <f>IFERROR(IF(OR(E291="",F291=""),"",IF(F291&gt;=E291,F291-E291,"")),"")</f>
        <v/>
      </c>
      <c r="H291" s="23" t="n"/>
      <c r="I291" s="23" t="n"/>
      <c r="J291" s="23" t="n"/>
      <c r="K291" s="23" t="n"/>
      <c r="L291" s="23" t="n"/>
      <c r="M291" s="23" t="n"/>
      <c r="N291" s="23" t="n"/>
      <c r="O291" s="23" t="n"/>
      <c r="P291" s="45">
        <f>IF(O291="","",IFERROR(IF(OR(O291="Personnel",O291="Non remboursable"),0,'Paramètres'!$B$12),0))</f>
        <v/>
      </c>
      <c r="Q291" s="46">
        <f>IF(O291="","",IFERROR(IF(OR(O291="À rembourser",O291="Remboursé"),G291*P291,0),0))</f>
        <v/>
      </c>
      <c r="R291" s="2">
        <f>IF(AND(B291="",D291="",E291="",F291="",H291="",I291="",J291="",K291="",L291="",M291="",N291="",O291=""),"",IF(B291="","Date requise",IF(D291="","Conducteur requis",IF(OR(E291="",F291=""),"Odomètre requis",IF(F291&lt;E291,"Odomètre incohérent",IF(G291=0,"Kilométrage à vérifier",IF(AND(K291&lt;&gt;"Personnel",L291=""),"Motif requis",IF(O291="","Statut requis",IF(AND(K291="Personnel",OR(O291="À rembourser",O291="Remboursé")),"Personnel non remboursable","Conforme")))))))))</f>
        <v/>
      </c>
    </row>
    <row r="292">
      <c r="A292" s="21">
        <f>IF(AND(B292="",D292="",E292="",F292="",H292="",I292="",J292="",K292="",L292="",M292="",N292="",O292=""),"",ROW()-6)</f>
        <v/>
      </c>
      <c r="B292" s="47" t="n"/>
      <c r="C292" s="2">
        <f>IF(B292="","",IF(MONTH(B292)=1,"janvier",IF(MONTH(B292)=2,"février",IF(MONTH(B292)=3,"mars",IF(MONTH(B292)=4,"avril",IF(MONTH(B292)=5,"mai",IF(MONTH(B292)=6,"juin",IF(MONTH(B292)=7,"juillet",IF(MONTH(B292)=8,"août",IF(MONTH(B292)=9,"septembre",IF(MONTH(B292)=10,"octobre",IF(MONTH(B292)=11,"novembre","décembre")))))))))))</f>
        <v/>
      </c>
      <c r="D292" s="29" t="n"/>
      <c r="E292" s="30" t="n"/>
      <c r="F292" s="30" t="n"/>
      <c r="G292" s="25">
        <f>IFERROR(IF(OR(E292="",F292=""),"",IF(F292&gt;=E292,F292-E292,"")),"")</f>
        <v/>
      </c>
      <c r="H292" s="29" t="n"/>
      <c r="I292" s="29" t="n"/>
      <c r="J292" s="29" t="n"/>
      <c r="K292" s="29" t="n"/>
      <c r="L292" s="29" t="n"/>
      <c r="M292" s="29" t="n"/>
      <c r="N292" s="29" t="n"/>
      <c r="O292" s="29" t="n"/>
      <c r="P292" s="45">
        <f>IF(O292="","",IFERROR(IF(OR(O292="Personnel",O292="Non remboursable"),0,'Paramètres'!$B$12),0))</f>
        <v/>
      </c>
      <c r="Q292" s="46">
        <f>IF(O292="","",IFERROR(IF(OR(O292="À rembourser",O292="Remboursé"),G292*P292,0),0))</f>
        <v/>
      </c>
      <c r="R292" s="2">
        <f>IF(AND(B292="",D292="",E292="",F292="",H292="",I292="",J292="",K292="",L292="",M292="",N292="",O292=""),"",IF(B292="","Date requise",IF(D292="","Conducteur requis",IF(OR(E292="",F292=""),"Odomètre requis",IF(F292&lt;E292,"Odomètre incohérent",IF(G292=0,"Kilométrage à vérifier",IF(AND(K292&lt;&gt;"Personnel",L292=""),"Motif requis",IF(O292="","Statut requis",IF(AND(K292="Personnel",OR(O292="À rembourser",O292="Remboursé")),"Personnel non remboursable","Conforme")))))))))</f>
        <v/>
      </c>
    </row>
    <row r="293">
      <c r="A293" s="21">
        <f>IF(AND(B293="",D293="",E293="",F293="",H293="",I293="",J293="",K293="",L293="",M293="",N293="",O293=""),"",ROW()-6)</f>
        <v/>
      </c>
      <c r="B293" s="44" t="n"/>
      <c r="C293" s="2">
        <f>IF(B293="","",IF(MONTH(B293)=1,"janvier",IF(MONTH(B293)=2,"février",IF(MONTH(B293)=3,"mars",IF(MONTH(B293)=4,"avril",IF(MONTH(B293)=5,"mai",IF(MONTH(B293)=6,"juin",IF(MONTH(B293)=7,"juillet",IF(MONTH(B293)=8,"août",IF(MONTH(B293)=9,"septembre",IF(MONTH(B293)=10,"octobre",IF(MONTH(B293)=11,"novembre","décembre")))))))))))</f>
        <v/>
      </c>
      <c r="D293" s="23" t="n"/>
      <c r="E293" s="24" t="n"/>
      <c r="F293" s="24" t="n"/>
      <c r="G293" s="25">
        <f>IFERROR(IF(OR(E293="",F293=""),"",IF(F293&gt;=E293,F293-E293,"")),"")</f>
        <v/>
      </c>
      <c r="H293" s="23" t="n"/>
      <c r="I293" s="23" t="n"/>
      <c r="J293" s="23" t="n"/>
      <c r="K293" s="23" t="n"/>
      <c r="L293" s="23" t="n"/>
      <c r="M293" s="23" t="n"/>
      <c r="N293" s="23" t="n"/>
      <c r="O293" s="23" t="n"/>
      <c r="P293" s="45">
        <f>IF(O293="","",IFERROR(IF(OR(O293="Personnel",O293="Non remboursable"),0,'Paramètres'!$B$12),0))</f>
        <v/>
      </c>
      <c r="Q293" s="46">
        <f>IF(O293="","",IFERROR(IF(OR(O293="À rembourser",O293="Remboursé"),G293*P293,0),0))</f>
        <v/>
      </c>
      <c r="R293" s="2">
        <f>IF(AND(B293="",D293="",E293="",F293="",H293="",I293="",J293="",K293="",L293="",M293="",N293="",O293=""),"",IF(B293="","Date requise",IF(D293="","Conducteur requis",IF(OR(E293="",F293=""),"Odomètre requis",IF(F293&lt;E293,"Odomètre incohérent",IF(G293=0,"Kilométrage à vérifier",IF(AND(K293&lt;&gt;"Personnel",L293=""),"Motif requis",IF(O293="","Statut requis",IF(AND(K293="Personnel",OR(O293="À rembourser",O293="Remboursé")),"Personnel non remboursable","Conforme")))))))))</f>
        <v/>
      </c>
    </row>
    <row r="294">
      <c r="A294" s="21">
        <f>IF(AND(B294="",D294="",E294="",F294="",H294="",I294="",J294="",K294="",L294="",M294="",N294="",O294=""),"",ROW()-6)</f>
        <v/>
      </c>
      <c r="B294" s="47" t="n"/>
      <c r="C294" s="2">
        <f>IF(B294="","",IF(MONTH(B294)=1,"janvier",IF(MONTH(B294)=2,"février",IF(MONTH(B294)=3,"mars",IF(MONTH(B294)=4,"avril",IF(MONTH(B294)=5,"mai",IF(MONTH(B294)=6,"juin",IF(MONTH(B294)=7,"juillet",IF(MONTH(B294)=8,"août",IF(MONTH(B294)=9,"septembre",IF(MONTH(B294)=10,"octobre",IF(MONTH(B294)=11,"novembre","décembre")))))))))))</f>
        <v/>
      </c>
      <c r="D294" s="29" t="n"/>
      <c r="E294" s="30" t="n"/>
      <c r="F294" s="30" t="n"/>
      <c r="G294" s="25">
        <f>IFERROR(IF(OR(E294="",F294=""),"",IF(F294&gt;=E294,F294-E294,"")),"")</f>
        <v/>
      </c>
      <c r="H294" s="29" t="n"/>
      <c r="I294" s="29" t="n"/>
      <c r="J294" s="29" t="n"/>
      <c r="K294" s="29" t="n"/>
      <c r="L294" s="29" t="n"/>
      <c r="M294" s="29" t="n"/>
      <c r="N294" s="29" t="n"/>
      <c r="O294" s="29" t="n"/>
      <c r="P294" s="45">
        <f>IF(O294="","",IFERROR(IF(OR(O294="Personnel",O294="Non remboursable"),0,'Paramètres'!$B$12),0))</f>
        <v/>
      </c>
      <c r="Q294" s="46">
        <f>IF(O294="","",IFERROR(IF(OR(O294="À rembourser",O294="Remboursé"),G294*P294,0),0))</f>
        <v/>
      </c>
      <c r="R294" s="2">
        <f>IF(AND(B294="",D294="",E294="",F294="",H294="",I294="",J294="",K294="",L294="",M294="",N294="",O294=""),"",IF(B294="","Date requise",IF(D294="","Conducteur requis",IF(OR(E294="",F294=""),"Odomètre requis",IF(F294&lt;E294,"Odomètre incohérent",IF(G294=0,"Kilométrage à vérifier",IF(AND(K294&lt;&gt;"Personnel",L294=""),"Motif requis",IF(O294="","Statut requis",IF(AND(K294="Personnel",OR(O294="À rembourser",O294="Remboursé")),"Personnel non remboursable","Conforme")))))))))</f>
        <v/>
      </c>
    </row>
    <row r="295">
      <c r="A295" s="21">
        <f>IF(AND(B295="",D295="",E295="",F295="",H295="",I295="",J295="",K295="",L295="",M295="",N295="",O295=""),"",ROW()-6)</f>
        <v/>
      </c>
      <c r="B295" s="44" t="n"/>
      <c r="C295" s="2">
        <f>IF(B295="","",IF(MONTH(B295)=1,"janvier",IF(MONTH(B295)=2,"février",IF(MONTH(B295)=3,"mars",IF(MONTH(B295)=4,"avril",IF(MONTH(B295)=5,"mai",IF(MONTH(B295)=6,"juin",IF(MONTH(B295)=7,"juillet",IF(MONTH(B295)=8,"août",IF(MONTH(B295)=9,"septembre",IF(MONTH(B295)=10,"octobre",IF(MONTH(B295)=11,"novembre","décembre")))))))))))</f>
        <v/>
      </c>
      <c r="D295" s="23" t="n"/>
      <c r="E295" s="24" t="n"/>
      <c r="F295" s="24" t="n"/>
      <c r="G295" s="25">
        <f>IFERROR(IF(OR(E295="",F295=""),"",IF(F295&gt;=E295,F295-E295,"")),"")</f>
        <v/>
      </c>
      <c r="H295" s="23" t="n"/>
      <c r="I295" s="23" t="n"/>
      <c r="J295" s="23" t="n"/>
      <c r="K295" s="23" t="n"/>
      <c r="L295" s="23" t="n"/>
      <c r="M295" s="23" t="n"/>
      <c r="N295" s="23" t="n"/>
      <c r="O295" s="23" t="n"/>
      <c r="P295" s="45">
        <f>IF(O295="","",IFERROR(IF(OR(O295="Personnel",O295="Non remboursable"),0,'Paramètres'!$B$12),0))</f>
        <v/>
      </c>
      <c r="Q295" s="46">
        <f>IF(O295="","",IFERROR(IF(OR(O295="À rembourser",O295="Remboursé"),G295*P295,0),0))</f>
        <v/>
      </c>
      <c r="R295" s="2">
        <f>IF(AND(B295="",D295="",E295="",F295="",H295="",I295="",J295="",K295="",L295="",M295="",N295="",O295=""),"",IF(B295="","Date requise",IF(D295="","Conducteur requis",IF(OR(E295="",F295=""),"Odomètre requis",IF(F295&lt;E295,"Odomètre incohérent",IF(G295=0,"Kilométrage à vérifier",IF(AND(K295&lt;&gt;"Personnel",L295=""),"Motif requis",IF(O295="","Statut requis",IF(AND(K295="Personnel",OR(O295="À rembourser",O295="Remboursé")),"Personnel non remboursable","Conforme")))))))))</f>
        <v/>
      </c>
    </row>
    <row r="296">
      <c r="A296" s="21">
        <f>IF(AND(B296="",D296="",E296="",F296="",H296="",I296="",J296="",K296="",L296="",M296="",N296="",O296=""),"",ROW()-6)</f>
        <v/>
      </c>
      <c r="B296" s="47" t="n"/>
      <c r="C296" s="2">
        <f>IF(B296="","",IF(MONTH(B296)=1,"janvier",IF(MONTH(B296)=2,"février",IF(MONTH(B296)=3,"mars",IF(MONTH(B296)=4,"avril",IF(MONTH(B296)=5,"mai",IF(MONTH(B296)=6,"juin",IF(MONTH(B296)=7,"juillet",IF(MONTH(B296)=8,"août",IF(MONTH(B296)=9,"septembre",IF(MONTH(B296)=10,"octobre",IF(MONTH(B296)=11,"novembre","décembre")))))))))))</f>
        <v/>
      </c>
      <c r="D296" s="29" t="n"/>
      <c r="E296" s="30" t="n"/>
      <c r="F296" s="30" t="n"/>
      <c r="G296" s="25">
        <f>IFERROR(IF(OR(E296="",F296=""),"",IF(F296&gt;=E296,F296-E296,"")),"")</f>
        <v/>
      </c>
      <c r="H296" s="29" t="n"/>
      <c r="I296" s="29" t="n"/>
      <c r="J296" s="29" t="n"/>
      <c r="K296" s="29" t="n"/>
      <c r="L296" s="29" t="n"/>
      <c r="M296" s="29" t="n"/>
      <c r="N296" s="29" t="n"/>
      <c r="O296" s="29" t="n"/>
      <c r="P296" s="45">
        <f>IF(O296="","",IFERROR(IF(OR(O296="Personnel",O296="Non remboursable"),0,'Paramètres'!$B$12),0))</f>
        <v/>
      </c>
      <c r="Q296" s="46">
        <f>IF(O296="","",IFERROR(IF(OR(O296="À rembourser",O296="Remboursé"),G296*P296,0),0))</f>
        <v/>
      </c>
      <c r="R296" s="2">
        <f>IF(AND(B296="",D296="",E296="",F296="",H296="",I296="",J296="",K296="",L296="",M296="",N296="",O296=""),"",IF(B296="","Date requise",IF(D296="","Conducteur requis",IF(OR(E296="",F296=""),"Odomètre requis",IF(F296&lt;E296,"Odomètre incohérent",IF(G296=0,"Kilométrage à vérifier",IF(AND(K296&lt;&gt;"Personnel",L296=""),"Motif requis",IF(O296="","Statut requis",IF(AND(K296="Personnel",OR(O296="À rembourser",O296="Remboursé")),"Personnel non remboursable","Conforme")))))))))</f>
        <v/>
      </c>
    </row>
    <row r="297">
      <c r="A297" s="21">
        <f>IF(AND(B297="",D297="",E297="",F297="",H297="",I297="",J297="",K297="",L297="",M297="",N297="",O297=""),"",ROW()-6)</f>
        <v/>
      </c>
      <c r="B297" s="44" t="n"/>
      <c r="C297" s="2">
        <f>IF(B297="","",IF(MONTH(B297)=1,"janvier",IF(MONTH(B297)=2,"février",IF(MONTH(B297)=3,"mars",IF(MONTH(B297)=4,"avril",IF(MONTH(B297)=5,"mai",IF(MONTH(B297)=6,"juin",IF(MONTH(B297)=7,"juillet",IF(MONTH(B297)=8,"août",IF(MONTH(B297)=9,"septembre",IF(MONTH(B297)=10,"octobre",IF(MONTH(B297)=11,"novembre","décembre")))))))))))</f>
        <v/>
      </c>
      <c r="D297" s="23" t="n"/>
      <c r="E297" s="24" t="n"/>
      <c r="F297" s="24" t="n"/>
      <c r="G297" s="25">
        <f>IFERROR(IF(OR(E297="",F297=""),"",IF(F297&gt;=E297,F297-E297,"")),"")</f>
        <v/>
      </c>
      <c r="H297" s="23" t="n"/>
      <c r="I297" s="23" t="n"/>
      <c r="J297" s="23" t="n"/>
      <c r="K297" s="23" t="n"/>
      <c r="L297" s="23" t="n"/>
      <c r="M297" s="23" t="n"/>
      <c r="N297" s="23" t="n"/>
      <c r="O297" s="23" t="n"/>
      <c r="P297" s="45">
        <f>IF(O297="","",IFERROR(IF(OR(O297="Personnel",O297="Non remboursable"),0,'Paramètres'!$B$12),0))</f>
        <v/>
      </c>
      <c r="Q297" s="46">
        <f>IF(O297="","",IFERROR(IF(OR(O297="À rembourser",O297="Remboursé"),G297*P297,0),0))</f>
        <v/>
      </c>
      <c r="R297" s="2">
        <f>IF(AND(B297="",D297="",E297="",F297="",H297="",I297="",J297="",K297="",L297="",M297="",N297="",O297=""),"",IF(B297="","Date requise",IF(D297="","Conducteur requis",IF(OR(E297="",F297=""),"Odomètre requis",IF(F297&lt;E297,"Odomètre incohérent",IF(G297=0,"Kilométrage à vérifier",IF(AND(K297&lt;&gt;"Personnel",L297=""),"Motif requis",IF(O297="","Statut requis",IF(AND(K297="Personnel",OR(O297="À rembourser",O297="Remboursé")),"Personnel non remboursable","Conforme")))))))))</f>
        <v/>
      </c>
    </row>
    <row r="298">
      <c r="A298" s="21">
        <f>IF(AND(B298="",D298="",E298="",F298="",H298="",I298="",J298="",K298="",L298="",M298="",N298="",O298=""),"",ROW()-6)</f>
        <v/>
      </c>
      <c r="B298" s="47" t="n"/>
      <c r="C298" s="2">
        <f>IF(B298="","",IF(MONTH(B298)=1,"janvier",IF(MONTH(B298)=2,"février",IF(MONTH(B298)=3,"mars",IF(MONTH(B298)=4,"avril",IF(MONTH(B298)=5,"mai",IF(MONTH(B298)=6,"juin",IF(MONTH(B298)=7,"juillet",IF(MONTH(B298)=8,"août",IF(MONTH(B298)=9,"septembre",IF(MONTH(B298)=10,"octobre",IF(MONTH(B298)=11,"novembre","décembre")))))))))))</f>
        <v/>
      </c>
      <c r="D298" s="29" t="n"/>
      <c r="E298" s="30" t="n"/>
      <c r="F298" s="30" t="n"/>
      <c r="G298" s="25">
        <f>IFERROR(IF(OR(E298="",F298=""),"",IF(F298&gt;=E298,F298-E298,"")),"")</f>
        <v/>
      </c>
      <c r="H298" s="29" t="n"/>
      <c r="I298" s="29" t="n"/>
      <c r="J298" s="29" t="n"/>
      <c r="K298" s="29" t="n"/>
      <c r="L298" s="29" t="n"/>
      <c r="M298" s="29" t="n"/>
      <c r="N298" s="29" t="n"/>
      <c r="O298" s="29" t="n"/>
      <c r="P298" s="45">
        <f>IF(O298="","",IFERROR(IF(OR(O298="Personnel",O298="Non remboursable"),0,'Paramètres'!$B$12),0))</f>
        <v/>
      </c>
      <c r="Q298" s="46">
        <f>IF(O298="","",IFERROR(IF(OR(O298="À rembourser",O298="Remboursé"),G298*P298,0),0))</f>
        <v/>
      </c>
      <c r="R298" s="2">
        <f>IF(AND(B298="",D298="",E298="",F298="",H298="",I298="",J298="",K298="",L298="",M298="",N298="",O298=""),"",IF(B298="","Date requise",IF(D298="","Conducteur requis",IF(OR(E298="",F298=""),"Odomètre requis",IF(F298&lt;E298,"Odomètre incohérent",IF(G298=0,"Kilométrage à vérifier",IF(AND(K298&lt;&gt;"Personnel",L298=""),"Motif requis",IF(O298="","Statut requis",IF(AND(K298="Personnel",OR(O298="À rembourser",O298="Remboursé")),"Personnel non remboursable","Conforme")))))))))</f>
        <v/>
      </c>
    </row>
    <row r="299">
      <c r="A299" s="21">
        <f>IF(AND(B299="",D299="",E299="",F299="",H299="",I299="",J299="",K299="",L299="",M299="",N299="",O299=""),"",ROW()-6)</f>
        <v/>
      </c>
      <c r="B299" s="44" t="n"/>
      <c r="C299" s="2">
        <f>IF(B299="","",IF(MONTH(B299)=1,"janvier",IF(MONTH(B299)=2,"février",IF(MONTH(B299)=3,"mars",IF(MONTH(B299)=4,"avril",IF(MONTH(B299)=5,"mai",IF(MONTH(B299)=6,"juin",IF(MONTH(B299)=7,"juillet",IF(MONTH(B299)=8,"août",IF(MONTH(B299)=9,"septembre",IF(MONTH(B299)=10,"octobre",IF(MONTH(B299)=11,"novembre","décembre")))))))))))</f>
        <v/>
      </c>
      <c r="D299" s="23" t="n"/>
      <c r="E299" s="24" t="n"/>
      <c r="F299" s="24" t="n"/>
      <c r="G299" s="25">
        <f>IFERROR(IF(OR(E299="",F299=""),"",IF(F299&gt;=E299,F299-E299,"")),"")</f>
        <v/>
      </c>
      <c r="H299" s="23" t="n"/>
      <c r="I299" s="23" t="n"/>
      <c r="J299" s="23" t="n"/>
      <c r="K299" s="23" t="n"/>
      <c r="L299" s="23" t="n"/>
      <c r="M299" s="23" t="n"/>
      <c r="N299" s="23" t="n"/>
      <c r="O299" s="23" t="n"/>
      <c r="P299" s="45">
        <f>IF(O299="","",IFERROR(IF(OR(O299="Personnel",O299="Non remboursable"),0,'Paramètres'!$B$12),0))</f>
        <v/>
      </c>
      <c r="Q299" s="46">
        <f>IF(O299="","",IFERROR(IF(OR(O299="À rembourser",O299="Remboursé"),G299*P299,0),0))</f>
        <v/>
      </c>
      <c r="R299" s="2">
        <f>IF(AND(B299="",D299="",E299="",F299="",H299="",I299="",J299="",K299="",L299="",M299="",N299="",O299=""),"",IF(B299="","Date requise",IF(D299="","Conducteur requis",IF(OR(E299="",F299=""),"Odomètre requis",IF(F299&lt;E299,"Odomètre incohérent",IF(G299=0,"Kilométrage à vérifier",IF(AND(K299&lt;&gt;"Personnel",L299=""),"Motif requis",IF(O299="","Statut requis",IF(AND(K299="Personnel",OR(O299="À rembourser",O299="Remboursé")),"Personnel non remboursable","Conforme")))))))))</f>
        <v/>
      </c>
    </row>
    <row r="300">
      <c r="A300" s="21">
        <f>IF(AND(B300="",D300="",E300="",F300="",H300="",I300="",J300="",K300="",L300="",M300="",N300="",O300=""),"",ROW()-6)</f>
        <v/>
      </c>
      <c r="B300" s="47" t="n"/>
      <c r="C300" s="2">
        <f>IF(B300="","",IF(MONTH(B300)=1,"janvier",IF(MONTH(B300)=2,"février",IF(MONTH(B300)=3,"mars",IF(MONTH(B300)=4,"avril",IF(MONTH(B300)=5,"mai",IF(MONTH(B300)=6,"juin",IF(MONTH(B300)=7,"juillet",IF(MONTH(B300)=8,"août",IF(MONTH(B300)=9,"septembre",IF(MONTH(B300)=10,"octobre",IF(MONTH(B300)=11,"novembre","décembre")))))))))))</f>
        <v/>
      </c>
      <c r="D300" s="29" t="n"/>
      <c r="E300" s="30" t="n"/>
      <c r="F300" s="30" t="n"/>
      <c r="G300" s="25">
        <f>IFERROR(IF(OR(E300="",F300=""),"",IF(F300&gt;=E300,F300-E300,"")),"")</f>
        <v/>
      </c>
      <c r="H300" s="29" t="n"/>
      <c r="I300" s="29" t="n"/>
      <c r="J300" s="29" t="n"/>
      <c r="K300" s="29" t="n"/>
      <c r="L300" s="29" t="n"/>
      <c r="M300" s="29" t="n"/>
      <c r="N300" s="29" t="n"/>
      <c r="O300" s="29" t="n"/>
      <c r="P300" s="45">
        <f>IF(O300="","",IFERROR(IF(OR(O300="Personnel",O300="Non remboursable"),0,'Paramètres'!$B$12),0))</f>
        <v/>
      </c>
      <c r="Q300" s="46">
        <f>IF(O300="","",IFERROR(IF(OR(O300="À rembourser",O300="Remboursé"),G300*P300,0),0))</f>
        <v/>
      </c>
      <c r="R300" s="2">
        <f>IF(AND(B300="",D300="",E300="",F300="",H300="",I300="",J300="",K300="",L300="",M300="",N300="",O300=""),"",IF(B300="","Date requise",IF(D300="","Conducteur requis",IF(OR(E300="",F300=""),"Odomètre requis",IF(F300&lt;E300,"Odomètre incohérent",IF(G300=0,"Kilométrage à vérifier",IF(AND(K300&lt;&gt;"Personnel",L300=""),"Motif requis",IF(O300="","Statut requis",IF(AND(K300="Personnel",OR(O300="À rembourser",O300="Remboursé")),"Personnel non remboursable","Conforme")))))))))</f>
        <v/>
      </c>
    </row>
    <row r="301">
      <c r="A301" s="21">
        <f>IF(AND(B301="",D301="",E301="",F301="",H301="",I301="",J301="",K301="",L301="",M301="",N301="",O301=""),"",ROW()-6)</f>
        <v/>
      </c>
      <c r="B301" s="44" t="n"/>
      <c r="C301" s="2">
        <f>IF(B301="","",IF(MONTH(B301)=1,"janvier",IF(MONTH(B301)=2,"février",IF(MONTH(B301)=3,"mars",IF(MONTH(B301)=4,"avril",IF(MONTH(B301)=5,"mai",IF(MONTH(B301)=6,"juin",IF(MONTH(B301)=7,"juillet",IF(MONTH(B301)=8,"août",IF(MONTH(B301)=9,"septembre",IF(MONTH(B301)=10,"octobre",IF(MONTH(B301)=11,"novembre","décembre")))))))))))</f>
        <v/>
      </c>
      <c r="D301" s="23" t="n"/>
      <c r="E301" s="24" t="n"/>
      <c r="F301" s="24" t="n"/>
      <c r="G301" s="25">
        <f>IFERROR(IF(OR(E301="",F301=""),"",IF(F301&gt;=E301,F301-E301,"")),"")</f>
        <v/>
      </c>
      <c r="H301" s="23" t="n"/>
      <c r="I301" s="23" t="n"/>
      <c r="J301" s="23" t="n"/>
      <c r="K301" s="23" t="n"/>
      <c r="L301" s="23" t="n"/>
      <c r="M301" s="23" t="n"/>
      <c r="N301" s="23" t="n"/>
      <c r="O301" s="23" t="n"/>
      <c r="P301" s="45">
        <f>IF(O301="","",IFERROR(IF(OR(O301="Personnel",O301="Non remboursable"),0,'Paramètres'!$B$12),0))</f>
        <v/>
      </c>
      <c r="Q301" s="46">
        <f>IF(O301="","",IFERROR(IF(OR(O301="À rembourser",O301="Remboursé"),G301*P301,0),0))</f>
        <v/>
      </c>
      <c r="R301" s="2">
        <f>IF(AND(B301="",D301="",E301="",F301="",H301="",I301="",J301="",K301="",L301="",M301="",N301="",O301=""),"",IF(B301="","Date requise",IF(D301="","Conducteur requis",IF(OR(E301="",F301=""),"Odomètre requis",IF(F301&lt;E301,"Odomètre incohérent",IF(G301=0,"Kilométrage à vérifier",IF(AND(K301&lt;&gt;"Personnel",L301=""),"Motif requis",IF(O301="","Statut requis",IF(AND(K301="Personnel",OR(O301="À rembourser",O301="Remboursé")),"Personnel non remboursable","Conforme")))))))))</f>
        <v/>
      </c>
    </row>
    <row r="302">
      <c r="A302" s="21">
        <f>IF(AND(B302="",D302="",E302="",F302="",H302="",I302="",J302="",K302="",L302="",M302="",N302="",O302=""),"",ROW()-6)</f>
        <v/>
      </c>
      <c r="B302" s="47" t="n"/>
      <c r="C302" s="2">
        <f>IF(B302="","",IF(MONTH(B302)=1,"janvier",IF(MONTH(B302)=2,"février",IF(MONTH(B302)=3,"mars",IF(MONTH(B302)=4,"avril",IF(MONTH(B302)=5,"mai",IF(MONTH(B302)=6,"juin",IF(MONTH(B302)=7,"juillet",IF(MONTH(B302)=8,"août",IF(MONTH(B302)=9,"septembre",IF(MONTH(B302)=10,"octobre",IF(MONTH(B302)=11,"novembre","décembre")))))))))))</f>
        <v/>
      </c>
      <c r="D302" s="29" t="n"/>
      <c r="E302" s="30" t="n"/>
      <c r="F302" s="30" t="n"/>
      <c r="G302" s="25">
        <f>IFERROR(IF(OR(E302="",F302=""),"",IF(F302&gt;=E302,F302-E302,"")),"")</f>
        <v/>
      </c>
      <c r="H302" s="29" t="n"/>
      <c r="I302" s="29" t="n"/>
      <c r="J302" s="29" t="n"/>
      <c r="K302" s="29" t="n"/>
      <c r="L302" s="29" t="n"/>
      <c r="M302" s="29" t="n"/>
      <c r="N302" s="29" t="n"/>
      <c r="O302" s="29" t="n"/>
      <c r="P302" s="45">
        <f>IF(O302="","",IFERROR(IF(OR(O302="Personnel",O302="Non remboursable"),0,'Paramètres'!$B$12),0))</f>
        <v/>
      </c>
      <c r="Q302" s="46">
        <f>IF(O302="","",IFERROR(IF(OR(O302="À rembourser",O302="Remboursé"),G302*P302,0),0))</f>
        <v/>
      </c>
      <c r="R302" s="2">
        <f>IF(AND(B302="",D302="",E302="",F302="",H302="",I302="",J302="",K302="",L302="",M302="",N302="",O302=""),"",IF(B302="","Date requise",IF(D302="","Conducteur requis",IF(OR(E302="",F302=""),"Odomètre requis",IF(F302&lt;E302,"Odomètre incohérent",IF(G302=0,"Kilométrage à vérifier",IF(AND(K302&lt;&gt;"Personnel",L302=""),"Motif requis",IF(O302="","Statut requis",IF(AND(K302="Personnel",OR(O302="À rembourser",O302="Remboursé")),"Personnel non remboursable","Conforme")))))))))</f>
        <v/>
      </c>
    </row>
    <row r="303">
      <c r="A303" s="21">
        <f>IF(AND(B303="",D303="",E303="",F303="",H303="",I303="",J303="",K303="",L303="",M303="",N303="",O303=""),"",ROW()-6)</f>
        <v/>
      </c>
      <c r="B303" s="44" t="n"/>
      <c r="C303" s="2">
        <f>IF(B303="","",IF(MONTH(B303)=1,"janvier",IF(MONTH(B303)=2,"février",IF(MONTH(B303)=3,"mars",IF(MONTH(B303)=4,"avril",IF(MONTH(B303)=5,"mai",IF(MONTH(B303)=6,"juin",IF(MONTH(B303)=7,"juillet",IF(MONTH(B303)=8,"août",IF(MONTH(B303)=9,"septembre",IF(MONTH(B303)=10,"octobre",IF(MONTH(B303)=11,"novembre","décembre")))))))))))</f>
        <v/>
      </c>
      <c r="D303" s="23" t="n"/>
      <c r="E303" s="24" t="n"/>
      <c r="F303" s="24" t="n"/>
      <c r="G303" s="25">
        <f>IFERROR(IF(OR(E303="",F303=""),"",IF(F303&gt;=E303,F303-E303,"")),"")</f>
        <v/>
      </c>
      <c r="H303" s="23" t="n"/>
      <c r="I303" s="23" t="n"/>
      <c r="J303" s="23" t="n"/>
      <c r="K303" s="23" t="n"/>
      <c r="L303" s="23" t="n"/>
      <c r="M303" s="23" t="n"/>
      <c r="N303" s="23" t="n"/>
      <c r="O303" s="23" t="n"/>
      <c r="P303" s="45">
        <f>IF(O303="","",IFERROR(IF(OR(O303="Personnel",O303="Non remboursable"),0,'Paramètres'!$B$12),0))</f>
        <v/>
      </c>
      <c r="Q303" s="46">
        <f>IF(O303="","",IFERROR(IF(OR(O303="À rembourser",O303="Remboursé"),G303*P303,0),0))</f>
        <v/>
      </c>
      <c r="R303" s="2">
        <f>IF(AND(B303="",D303="",E303="",F303="",H303="",I303="",J303="",K303="",L303="",M303="",N303="",O303=""),"",IF(B303="","Date requise",IF(D303="","Conducteur requis",IF(OR(E303="",F303=""),"Odomètre requis",IF(F303&lt;E303,"Odomètre incohérent",IF(G303=0,"Kilométrage à vérifier",IF(AND(K303&lt;&gt;"Personnel",L303=""),"Motif requis",IF(O303="","Statut requis",IF(AND(K303="Personnel",OR(O303="À rembourser",O303="Remboursé")),"Personnel non remboursable","Conforme")))))))))</f>
        <v/>
      </c>
    </row>
    <row r="304">
      <c r="A304" s="21">
        <f>IF(AND(B304="",D304="",E304="",F304="",H304="",I304="",J304="",K304="",L304="",M304="",N304="",O304=""),"",ROW()-6)</f>
        <v/>
      </c>
      <c r="B304" s="47" t="n"/>
      <c r="C304" s="2">
        <f>IF(B304="","",IF(MONTH(B304)=1,"janvier",IF(MONTH(B304)=2,"février",IF(MONTH(B304)=3,"mars",IF(MONTH(B304)=4,"avril",IF(MONTH(B304)=5,"mai",IF(MONTH(B304)=6,"juin",IF(MONTH(B304)=7,"juillet",IF(MONTH(B304)=8,"août",IF(MONTH(B304)=9,"septembre",IF(MONTH(B304)=10,"octobre",IF(MONTH(B304)=11,"novembre","décembre")))))))))))</f>
        <v/>
      </c>
      <c r="D304" s="29" t="n"/>
      <c r="E304" s="30" t="n"/>
      <c r="F304" s="30" t="n"/>
      <c r="G304" s="25">
        <f>IFERROR(IF(OR(E304="",F304=""),"",IF(F304&gt;=E304,F304-E304,"")),"")</f>
        <v/>
      </c>
      <c r="H304" s="29" t="n"/>
      <c r="I304" s="29" t="n"/>
      <c r="J304" s="29" t="n"/>
      <c r="K304" s="29" t="n"/>
      <c r="L304" s="29" t="n"/>
      <c r="M304" s="29" t="n"/>
      <c r="N304" s="29" t="n"/>
      <c r="O304" s="29" t="n"/>
      <c r="P304" s="45">
        <f>IF(O304="","",IFERROR(IF(OR(O304="Personnel",O304="Non remboursable"),0,'Paramètres'!$B$12),0))</f>
        <v/>
      </c>
      <c r="Q304" s="46">
        <f>IF(O304="","",IFERROR(IF(OR(O304="À rembourser",O304="Remboursé"),G304*P304,0),0))</f>
        <v/>
      </c>
      <c r="R304" s="2">
        <f>IF(AND(B304="",D304="",E304="",F304="",H304="",I304="",J304="",K304="",L304="",M304="",N304="",O304=""),"",IF(B304="","Date requise",IF(D304="","Conducteur requis",IF(OR(E304="",F304=""),"Odomètre requis",IF(F304&lt;E304,"Odomètre incohérent",IF(G304=0,"Kilométrage à vérifier",IF(AND(K304&lt;&gt;"Personnel",L304=""),"Motif requis",IF(O304="","Statut requis",IF(AND(K304="Personnel",OR(O304="À rembourser",O304="Remboursé")),"Personnel non remboursable","Conforme")))))))))</f>
        <v/>
      </c>
    </row>
    <row r="305">
      <c r="A305" s="21">
        <f>IF(AND(B305="",D305="",E305="",F305="",H305="",I305="",J305="",K305="",L305="",M305="",N305="",O305=""),"",ROW()-6)</f>
        <v/>
      </c>
      <c r="B305" s="44" t="n"/>
      <c r="C305" s="2">
        <f>IF(B305="","",IF(MONTH(B305)=1,"janvier",IF(MONTH(B305)=2,"février",IF(MONTH(B305)=3,"mars",IF(MONTH(B305)=4,"avril",IF(MONTH(B305)=5,"mai",IF(MONTH(B305)=6,"juin",IF(MONTH(B305)=7,"juillet",IF(MONTH(B305)=8,"août",IF(MONTH(B305)=9,"septembre",IF(MONTH(B305)=10,"octobre",IF(MONTH(B305)=11,"novembre","décembre")))))))))))</f>
        <v/>
      </c>
      <c r="D305" s="23" t="n"/>
      <c r="E305" s="24" t="n"/>
      <c r="F305" s="24" t="n"/>
      <c r="G305" s="25">
        <f>IFERROR(IF(OR(E305="",F305=""),"",IF(F305&gt;=E305,F305-E305,"")),"")</f>
        <v/>
      </c>
      <c r="H305" s="23" t="n"/>
      <c r="I305" s="23" t="n"/>
      <c r="J305" s="23" t="n"/>
      <c r="K305" s="23" t="n"/>
      <c r="L305" s="23" t="n"/>
      <c r="M305" s="23" t="n"/>
      <c r="N305" s="23" t="n"/>
      <c r="O305" s="23" t="n"/>
      <c r="P305" s="45">
        <f>IF(O305="","",IFERROR(IF(OR(O305="Personnel",O305="Non remboursable"),0,'Paramètres'!$B$12),0))</f>
        <v/>
      </c>
      <c r="Q305" s="46">
        <f>IF(O305="","",IFERROR(IF(OR(O305="À rembourser",O305="Remboursé"),G305*P305,0),0))</f>
        <v/>
      </c>
      <c r="R305" s="2">
        <f>IF(AND(B305="",D305="",E305="",F305="",H305="",I305="",J305="",K305="",L305="",M305="",N305="",O305=""),"",IF(B305="","Date requise",IF(D305="","Conducteur requis",IF(OR(E305="",F305=""),"Odomètre requis",IF(F305&lt;E305,"Odomètre incohérent",IF(G305=0,"Kilométrage à vérifier",IF(AND(K305&lt;&gt;"Personnel",L305=""),"Motif requis",IF(O305="","Statut requis",IF(AND(K305="Personnel",OR(O305="À rembourser",O305="Remboursé")),"Personnel non remboursable","Conforme")))))))))</f>
        <v/>
      </c>
    </row>
    <row r="306">
      <c r="A306" s="21">
        <f>IF(AND(B306="",D306="",E306="",F306="",H306="",I306="",J306="",K306="",L306="",M306="",N306="",O306=""),"",ROW()-6)</f>
        <v/>
      </c>
      <c r="B306" s="47" t="n"/>
      <c r="C306" s="2">
        <f>IF(B306="","",IF(MONTH(B306)=1,"janvier",IF(MONTH(B306)=2,"février",IF(MONTH(B306)=3,"mars",IF(MONTH(B306)=4,"avril",IF(MONTH(B306)=5,"mai",IF(MONTH(B306)=6,"juin",IF(MONTH(B306)=7,"juillet",IF(MONTH(B306)=8,"août",IF(MONTH(B306)=9,"septembre",IF(MONTH(B306)=10,"octobre",IF(MONTH(B306)=11,"novembre","décembre")))))))))))</f>
        <v/>
      </c>
      <c r="D306" s="29" t="n"/>
      <c r="E306" s="30" t="n"/>
      <c r="F306" s="30" t="n"/>
      <c r="G306" s="25">
        <f>IFERROR(IF(OR(E306="",F306=""),"",IF(F306&gt;=E306,F306-E306,"")),"")</f>
        <v/>
      </c>
      <c r="H306" s="29" t="n"/>
      <c r="I306" s="29" t="n"/>
      <c r="J306" s="29" t="n"/>
      <c r="K306" s="29" t="n"/>
      <c r="L306" s="29" t="n"/>
      <c r="M306" s="29" t="n"/>
      <c r="N306" s="29" t="n"/>
      <c r="O306" s="29" t="n"/>
      <c r="P306" s="45">
        <f>IF(O306="","",IFERROR(IF(OR(O306="Personnel",O306="Non remboursable"),0,'Paramètres'!$B$12),0))</f>
        <v/>
      </c>
      <c r="Q306" s="46">
        <f>IF(O306="","",IFERROR(IF(OR(O306="À rembourser",O306="Remboursé"),G306*P306,0),0))</f>
        <v/>
      </c>
      <c r="R306" s="2">
        <f>IF(AND(B306="",D306="",E306="",F306="",H306="",I306="",J306="",K306="",L306="",M306="",N306="",O306=""),"",IF(B306="","Date requise",IF(D306="","Conducteur requis",IF(OR(E306="",F306=""),"Odomètre requis",IF(F306&lt;E306,"Odomètre incohérent",IF(G306=0,"Kilométrage à vérifier",IF(AND(K306&lt;&gt;"Personnel",L306=""),"Motif requis",IF(O306="","Statut requis",IF(AND(K306="Personnel",OR(O306="À rembourser",O306="Remboursé")),"Personnel non remboursable","Conforme")))))))))</f>
        <v/>
      </c>
    </row>
    <row r="307">
      <c r="A307" s="21">
        <f>IF(AND(B307="",D307="",E307="",F307="",H307="",I307="",J307="",K307="",L307="",M307="",N307="",O307=""),"",ROW()-6)</f>
        <v/>
      </c>
      <c r="B307" s="44" t="n"/>
      <c r="C307" s="2">
        <f>IF(B307="","",IF(MONTH(B307)=1,"janvier",IF(MONTH(B307)=2,"février",IF(MONTH(B307)=3,"mars",IF(MONTH(B307)=4,"avril",IF(MONTH(B307)=5,"mai",IF(MONTH(B307)=6,"juin",IF(MONTH(B307)=7,"juillet",IF(MONTH(B307)=8,"août",IF(MONTH(B307)=9,"septembre",IF(MONTH(B307)=10,"octobre",IF(MONTH(B307)=11,"novembre","décembre")))))))))))</f>
        <v/>
      </c>
      <c r="D307" s="23" t="n"/>
      <c r="E307" s="24" t="n"/>
      <c r="F307" s="24" t="n"/>
      <c r="G307" s="25">
        <f>IFERROR(IF(OR(E307="",F307=""),"",IF(F307&gt;=E307,F307-E307,"")),"")</f>
        <v/>
      </c>
      <c r="H307" s="23" t="n"/>
      <c r="I307" s="23" t="n"/>
      <c r="J307" s="23" t="n"/>
      <c r="K307" s="23" t="n"/>
      <c r="L307" s="23" t="n"/>
      <c r="M307" s="23" t="n"/>
      <c r="N307" s="23" t="n"/>
      <c r="O307" s="23" t="n"/>
      <c r="P307" s="45">
        <f>IF(O307="","",IFERROR(IF(OR(O307="Personnel",O307="Non remboursable"),0,'Paramètres'!$B$12),0))</f>
        <v/>
      </c>
      <c r="Q307" s="46">
        <f>IF(O307="","",IFERROR(IF(OR(O307="À rembourser",O307="Remboursé"),G307*P307,0),0))</f>
        <v/>
      </c>
      <c r="R307" s="2">
        <f>IF(AND(B307="",D307="",E307="",F307="",H307="",I307="",J307="",K307="",L307="",M307="",N307="",O307=""),"",IF(B307="","Date requise",IF(D307="","Conducteur requis",IF(OR(E307="",F307=""),"Odomètre requis",IF(F307&lt;E307,"Odomètre incohérent",IF(G307=0,"Kilométrage à vérifier",IF(AND(K307&lt;&gt;"Personnel",L307=""),"Motif requis",IF(O307="","Statut requis",IF(AND(K307="Personnel",OR(O307="À rembourser",O307="Remboursé")),"Personnel non remboursable","Conforme")))))))))</f>
        <v/>
      </c>
    </row>
    <row r="308">
      <c r="A308" s="21">
        <f>IF(AND(B308="",D308="",E308="",F308="",H308="",I308="",J308="",K308="",L308="",M308="",N308="",O308=""),"",ROW()-6)</f>
        <v/>
      </c>
      <c r="B308" s="47" t="n"/>
      <c r="C308" s="2">
        <f>IF(B308="","",IF(MONTH(B308)=1,"janvier",IF(MONTH(B308)=2,"février",IF(MONTH(B308)=3,"mars",IF(MONTH(B308)=4,"avril",IF(MONTH(B308)=5,"mai",IF(MONTH(B308)=6,"juin",IF(MONTH(B308)=7,"juillet",IF(MONTH(B308)=8,"août",IF(MONTH(B308)=9,"septembre",IF(MONTH(B308)=10,"octobre",IF(MONTH(B308)=11,"novembre","décembre")))))))))))</f>
        <v/>
      </c>
      <c r="D308" s="29" t="n"/>
      <c r="E308" s="30" t="n"/>
      <c r="F308" s="30" t="n"/>
      <c r="G308" s="25">
        <f>IFERROR(IF(OR(E308="",F308=""),"",IF(F308&gt;=E308,F308-E308,"")),"")</f>
        <v/>
      </c>
      <c r="H308" s="29" t="n"/>
      <c r="I308" s="29" t="n"/>
      <c r="J308" s="29" t="n"/>
      <c r="K308" s="29" t="n"/>
      <c r="L308" s="29" t="n"/>
      <c r="M308" s="29" t="n"/>
      <c r="N308" s="29" t="n"/>
      <c r="O308" s="29" t="n"/>
      <c r="P308" s="45">
        <f>IF(O308="","",IFERROR(IF(OR(O308="Personnel",O308="Non remboursable"),0,'Paramètres'!$B$12),0))</f>
        <v/>
      </c>
      <c r="Q308" s="46">
        <f>IF(O308="","",IFERROR(IF(OR(O308="À rembourser",O308="Remboursé"),G308*P308,0),0))</f>
        <v/>
      </c>
      <c r="R308" s="2">
        <f>IF(AND(B308="",D308="",E308="",F308="",H308="",I308="",J308="",K308="",L308="",M308="",N308="",O308=""),"",IF(B308="","Date requise",IF(D308="","Conducteur requis",IF(OR(E308="",F308=""),"Odomètre requis",IF(F308&lt;E308,"Odomètre incohérent",IF(G308=0,"Kilométrage à vérifier",IF(AND(K308&lt;&gt;"Personnel",L308=""),"Motif requis",IF(O308="","Statut requis",IF(AND(K308="Personnel",OR(O308="À rembourser",O308="Remboursé")),"Personnel non remboursable","Conforme")))))))))</f>
        <v/>
      </c>
    </row>
    <row r="309">
      <c r="A309" s="21">
        <f>IF(AND(B309="",D309="",E309="",F309="",H309="",I309="",J309="",K309="",L309="",M309="",N309="",O309=""),"",ROW()-6)</f>
        <v/>
      </c>
      <c r="B309" s="44" t="n"/>
      <c r="C309" s="2">
        <f>IF(B309="","",IF(MONTH(B309)=1,"janvier",IF(MONTH(B309)=2,"février",IF(MONTH(B309)=3,"mars",IF(MONTH(B309)=4,"avril",IF(MONTH(B309)=5,"mai",IF(MONTH(B309)=6,"juin",IF(MONTH(B309)=7,"juillet",IF(MONTH(B309)=8,"août",IF(MONTH(B309)=9,"septembre",IF(MONTH(B309)=10,"octobre",IF(MONTH(B309)=11,"novembre","décembre")))))))))))</f>
        <v/>
      </c>
      <c r="D309" s="23" t="n"/>
      <c r="E309" s="24" t="n"/>
      <c r="F309" s="24" t="n"/>
      <c r="G309" s="25">
        <f>IFERROR(IF(OR(E309="",F309=""),"",IF(F309&gt;=E309,F309-E309,"")),"")</f>
        <v/>
      </c>
      <c r="H309" s="23" t="n"/>
      <c r="I309" s="23" t="n"/>
      <c r="J309" s="23" t="n"/>
      <c r="K309" s="23" t="n"/>
      <c r="L309" s="23" t="n"/>
      <c r="M309" s="23" t="n"/>
      <c r="N309" s="23" t="n"/>
      <c r="O309" s="23" t="n"/>
      <c r="P309" s="45">
        <f>IF(O309="","",IFERROR(IF(OR(O309="Personnel",O309="Non remboursable"),0,'Paramètres'!$B$12),0))</f>
        <v/>
      </c>
      <c r="Q309" s="46">
        <f>IF(O309="","",IFERROR(IF(OR(O309="À rembourser",O309="Remboursé"),G309*P309,0),0))</f>
        <v/>
      </c>
      <c r="R309" s="2">
        <f>IF(AND(B309="",D309="",E309="",F309="",H309="",I309="",J309="",K309="",L309="",M309="",N309="",O309=""),"",IF(B309="","Date requise",IF(D309="","Conducteur requis",IF(OR(E309="",F309=""),"Odomètre requis",IF(F309&lt;E309,"Odomètre incohérent",IF(G309=0,"Kilométrage à vérifier",IF(AND(K309&lt;&gt;"Personnel",L309=""),"Motif requis",IF(O309="","Statut requis",IF(AND(K309="Personnel",OR(O309="À rembourser",O309="Remboursé")),"Personnel non remboursable","Conforme")))))))))</f>
        <v/>
      </c>
    </row>
    <row r="310">
      <c r="A310" s="21">
        <f>IF(AND(B310="",D310="",E310="",F310="",H310="",I310="",J310="",K310="",L310="",M310="",N310="",O310=""),"",ROW()-6)</f>
        <v/>
      </c>
      <c r="B310" s="47" t="n"/>
      <c r="C310" s="2">
        <f>IF(B310="","",IF(MONTH(B310)=1,"janvier",IF(MONTH(B310)=2,"février",IF(MONTH(B310)=3,"mars",IF(MONTH(B310)=4,"avril",IF(MONTH(B310)=5,"mai",IF(MONTH(B310)=6,"juin",IF(MONTH(B310)=7,"juillet",IF(MONTH(B310)=8,"août",IF(MONTH(B310)=9,"septembre",IF(MONTH(B310)=10,"octobre",IF(MONTH(B310)=11,"novembre","décembre")))))))))))</f>
        <v/>
      </c>
      <c r="D310" s="29" t="n"/>
      <c r="E310" s="30" t="n"/>
      <c r="F310" s="30" t="n"/>
      <c r="G310" s="25">
        <f>IFERROR(IF(OR(E310="",F310=""),"",IF(F310&gt;=E310,F310-E310,"")),"")</f>
        <v/>
      </c>
      <c r="H310" s="29" t="n"/>
      <c r="I310" s="29" t="n"/>
      <c r="J310" s="29" t="n"/>
      <c r="K310" s="29" t="n"/>
      <c r="L310" s="29" t="n"/>
      <c r="M310" s="29" t="n"/>
      <c r="N310" s="29" t="n"/>
      <c r="O310" s="29" t="n"/>
      <c r="P310" s="45">
        <f>IF(O310="","",IFERROR(IF(OR(O310="Personnel",O310="Non remboursable"),0,'Paramètres'!$B$12),0))</f>
        <v/>
      </c>
      <c r="Q310" s="46">
        <f>IF(O310="","",IFERROR(IF(OR(O310="À rembourser",O310="Remboursé"),G310*P310,0),0))</f>
        <v/>
      </c>
      <c r="R310" s="2">
        <f>IF(AND(B310="",D310="",E310="",F310="",H310="",I310="",J310="",K310="",L310="",M310="",N310="",O310=""),"",IF(B310="","Date requise",IF(D310="","Conducteur requis",IF(OR(E310="",F310=""),"Odomètre requis",IF(F310&lt;E310,"Odomètre incohérent",IF(G310=0,"Kilométrage à vérifier",IF(AND(K310&lt;&gt;"Personnel",L310=""),"Motif requis",IF(O310="","Statut requis",IF(AND(K310="Personnel",OR(O310="À rembourser",O310="Remboursé")),"Personnel non remboursable","Conforme")))))))))</f>
        <v/>
      </c>
    </row>
    <row r="311">
      <c r="A311" s="21">
        <f>IF(AND(B311="",D311="",E311="",F311="",H311="",I311="",J311="",K311="",L311="",M311="",N311="",O311=""),"",ROW()-6)</f>
        <v/>
      </c>
      <c r="B311" s="44" t="n"/>
      <c r="C311" s="2">
        <f>IF(B311="","",IF(MONTH(B311)=1,"janvier",IF(MONTH(B311)=2,"février",IF(MONTH(B311)=3,"mars",IF(MONTH(B311)=4,"avril",IF(MONTH(B311)=5,"mai",IF(MONTH(B311)=6,"juin",IF(MONTH(B311)=7,"juillet",IF(MONTH(B311)=8,"août",IF(MONTH(B311)=9,"septembre",IF(MONTH(B311)=10,"octobre",IF(MONTH(B311)=11,"novembre","décembre")))))))))))</f>
        <v/>
      </c>
      <c r="D311" s="23" t="n"/>
      <c r="E311" s="24" t="n"/>
      <c r="F311" s="24" t="n"/>
      <c r="G311" s="25">
        <f>IFERROR(IF(OR(E311="",F311=""),"",IF(F311&gt;=E311,F311-E311,"")),"")</f>
        <v/>
      </c>
      <c r="H311" s="23" t="n"/>
      <c r="I311" s="23" t="n"/>
      <c r="J311" s="23" t="n"/>
      <c r="K311" s="23" t="n"/>
      <c r="L311" s="23" t="n"/>
      <c r="M311" s="23" t="n"/>
      <c r="N311" s="23" t="n"/>
      <c r="O311" s="23" t="n"/>
      <c r="P311" s="45">
        <f>IF(O311="","",IFERROR(IF(OR(O311="Personnel",O311="Non remboursable"),0,'Paramètres'!$B$12),0))</f>
        <v/>
      </c>
      <c r="Q311" s="46">
        <f>IF(O311="","",IFERROR(IF(OR(O311="À rembourser",O311="Remboursé"),G311*P311,0),0))</f>
        <v/>
      </c>
      <c r="R311" s="2">
        <f>IF(AND(B311="",D311="",E311="",F311="",H311="",I311="",J311="",K311="",L311="",M311="",N311="",O311=""),"",IF(B311="","Date requise",IF(D311="","Conducteur requis",IF(OR(E311="",F311=""),"Odomètre requis",IF(F311&lt;E311,"Odomètre incohérent",IF(G311=0,"Kilométrage à vérifier",IF(AND(K311&lt;&gt;"Personnel",L311=""),"Motif requis",IF(O311="","Statut requis",IF(AND(K311="Personnel",OR(O311="À rembourser",O311="Remboursé")),"Personnel non remboursable","Conforme")))))))))</f>
        <v/>
      </c>
    </row>
    <row r="312">
      <c r="A312" s="21">
        <f>IF(AND(B312="",D312="",E312="",F312="",H312="",I312="",J312="",K312="",L312="",M312="",N312="",O312=""),"",ROW()-6)</f>
        <v/>
      </c>
      <c r="B312" s="47" t="n"/>
      <c r="C312" s="2">
        <f>IF(B312="","",IF(MONTH(B312)=1,"janvier",IF(MONTH(B312)=2,"février",IF(MONTH(B312)=3,"mars",IF(MONTH(B312)=4,"avril",IF(MONTH(B312)=5,"mai",IF(MONTH(B312)=6,"juin",IF(MONTH(B312)=7,"juillet",IF(MONTH(B312)=8,"août",IF(MONTH(B312)=9,"septembre",IF(MONTH(B312)=10,"octobre",IF(MONTH(B312)=11,"novembre","décembre")))))))))))</f>
        <v/>
      </c>
      <c r="D312" s="29" t="n"/>
      <c r="E312" s="30" t="n"/>
      <c r="F312" s="30" t="n"/>
      <c r="G312" s="25">
        <f>IFERROR(IF(OR(E312="",F312=""),"",IF(F312&gt;=E312,F312-E312,"")),"")</f>
        <v/>
      </c>
      <c r="H312" s="29" t="n"/>
      <c r="I312" s="29" t="n"/>
      <c r="J312" s="29" t="n"/>
      <c r="K312" s="29" t="n"/>
      <c r="L312" s="29" t="n"/>
      <c r="M312" s="29" t="n"/>
      <c r="N312" s="29" t="n"/>
      <c r="O312" s="29" t="n"/>
      <c r="P312" s="45">
        <f>IF(O312="","",IFERROR(IF(OR(O312="Personnel",O312="Non remboursable"),0,'Paramètres'!$B$12),0))</f>
        <v/>
      </c>
      <c r="Q312" s="46">
        <f>IF(O312="","",IFERROR(IF(OR(O312="À rembourser",O312="Remboursé"),G312*P312,0),0))</f>
        <v/>
      </c>
      <c r="R312" s="2">
        <f>IF(AND(B312="",D312="",E312="",F312="",H312="",I312="",J312="",K312="",L312="",M312="",N312="",O312=""),"",IF(B312="","Date requise",IF(D312="","Conducteur requis",IF(OR(E312="",F312=""),"Odomètre requis",IF(F312&lt;E312,"Odomètre incohérent",IF(G312=0,"Kilométrage à vérifier",IF(AND(K312&lt;&gt;"Personnel",L312=""),"Motif requis",IF(O312="","Statut requis",IF(AND(K312="Personnel",OR(O312="À rembourser",O312="Remboursé")),"Personnel non remboursable","Conforme")))))))))</f>
        <v/>
      </c>
    </row>
    <row r="313">
      <c r="A313" s="21">
        <f>IF(AND(B313="",D313="",E313="",F313="",H313="",I313="",J313="",K313="",L313="",M313="",N313="",O313=""),"",ROW()-6)</f>
        <v/>
      </c>
      <c r="B313" s="44" t="n"/>
      <c r="C313" s="2">
        <f>IF(B313="","",IF(MONTH(B313)=1,"janvier",IF(MONTH(B313)=2,"février",IF(MONTH(B313)=3,"mars",IF(MONTH(B313)=4,"avril",IF(MONTH(B313)=5,"mai",IF(MONTH(B313)=6,"juin",IF(MONTH(B313)=7,"juillet",IF(MONTH(B313)=8,"août",IF(MONTH(B313)=9,"septembre",IF(MONTH(B313)=10,"octobre",IF(MONTH(B313)=11,"novembre","décembre")))))))))))</f>
        <v/>
      </c>
      <c r="D313" s="23" t="n"/>
      <c r="E313" s="24" t="n"/>
      <c r="F313" s="24" t="n"/>
      <c r="G313" s="25">
        <f>IFERROR(IF(OR(E313="",F313=""),"",IF(F313&gt;=E313,F313-E313,"")),"")</f>
        <v/>
      </c>
      <c r="H313" s="23" t="n"/>
      <c r="I313" s="23" t="n"/>
      <c r="J313" s="23" t="n"/>
      <c r="K313" s="23" t="n"/>
      <c r="L313" s="23" t="n"/>
      <c r="M313" s="23" t="n"/>
      <c r="N313" s="23" t="n"/>
      <c r="O313" s="23" t="n"/>
      <c r="P313" s="45">
        <f>IF(O313="","",IFERROR(IF(OR(O313="Personnel",O313="Non remboursable"),0,'Paramètres'!$B$12),0))</f>
        <v/>
      </c>
      <c r="Q313" s="46">
        <f>IF(O313="","",IFERROR(IF(OR(O313="À rembourser",O313="Remboursé"),G313*P313,0),0))</f>
        <v/>
      </c>
      <c r="R313" s="2">
        <f>IF(AND(B313="",D313="",E313="",F313="",H313="",I313="",J313="",K313="",L313="",M313="",N313="",O313=""),"",IF(B313="","Date requise",IF(D313="","Conducteur requis",IF(OR(E313="",F313=""),"Odomètre requis",IF(F313&lt;E313,"Odomètre incohérent",IF(G313=0,"Kilométrage à vérifier",IF(AND(K313&lt;&gt;"Personnel",L313=""),"Motif requis",IF(O313="","Statut requis",IF(AND(K313="Personnel",OR(O313="À rembourser",O313="Remboursé")),"Personnel non remboursable","Conforme")))))))))</f>
        <v/>
      </c>
    </row>
    <row r="314">
      <c r="A314" s="21">
        <f>IF(AND(B314="",D314="",E314="",F314="",H314="",I314="",J314="",K314="",L314="",M314="",N314="",O314=""),"",ROW()-6)</f>
        <v/>
      </c>
      <c r="B314" s="47" t="n"/>
      <c r="C314" s="2">
        <f>IF(B314="","",IF(MONTH(B314)=1,"janvier",IF(MONTH(B314)=2,"février",IF(MONTH(B314)=3,"mars",IF(MONTH(B314)=4,"avril",IF(MONTH(B314)=5,"mai",IF(MONTH(B314)=6,"juin",IF(MONTH(B314)=7,"juillet",IF(MONTH(B314)=8,"août",IF(MONTH(B314)=9,"septembre",IF(MONTH(B314)=10,"octobre",IF(MONTH(B314)=11,"novembre","décembre")))))))))))</f>
        <v/>
      </c>
      <c r="D314" s="29" t="n"/>
      <c r="E314" s="30" t="n"/>
      <c r="F314" s="30" t="n"/>
      <c r="G314" s="25">
        <f>IFERROR(IF(OR(E314="",F314=""),"",IF(F314&gt;=E314,F314-E314,"")),"")</f>
        <v/>
      </c>
      <c r="H314" s="29" t="n"/>
      <c r="I314" s="29" t="n"/>
      <c r="J314" s="29" t="n"/>
      <c r="K314" s="29" t="n"/>
      <c r="L314" s="29" t="n"/>
      <c r="M314" s="29" t="n"/>
      <c r="N314" s="29" t="n"/>
      <c r="O314" s="29" t="n"/>
      <c r="P314" s="45">
        <f>IF(O314="","",IFERROR(IF(OR(O314="Personnel",O314="Non remboursable"),0,'Paramètres'!$B$12),0))</f>
        <v/>
      </c>
      <c r="Q314" s="46">
        <f>IF(O314="","",IFERROR(IF(OR(O314="À rembourser",O314="Remboursé"),G314*P314,0),0))</f>
        <v/>
      </c>
      <c r="R314" s="2">
        <f>IF(AND(B314="",D314="",E314="",F314="",H314="",I314="",J314="",K314="",L314="",M314="",N314="",O314=""),"",IF(B314="","Date requise",IF(D314="","Conducteur requis",IF(OR(E314="",F314=""),"Odomètre requis",IF(F314&lt;E314,"Odomètre incohérent",IF(G314=0,"Kilométrage à vérifier",IF(AND(K314&lt;&gt;"Personnel",L314=""),"Motif requis",IF(O314="","Statut requis",IF(AND(K314="Personnel",OR(O314="À rembourser",O314="Remboursé")),"Personnel non remboursable","Conforme")))))))))</f>
        <v/>
      </c>
    </row>
    <row r="315">
      <c r="A315" s="21">
        <f>IF(AND(B315="",D315="",E315="",F315="",H315="",I315="",J315="",K315="",L315="",M315="",N315="",O315=""),"",ROW()-6)</f>
        <v/>
      </c>
      <c r="B315" s="44" t="n"/>
      <c r="C315" s="2">
        <f>IF(B315="","",IF(MONTH(B315)=1,"janvier",IF(MONTH(B315)=2,"février",IF(MONTH(B315)=3,"mars",IF(MONTH(B315)=4,"avril",IF(MONTH(B315)=5,"mai",IF(MONTH(B315)=6,"juin",IF(MONTH(B315)=7,"juillet",IF(MONTH(B315)=8,"août",IF(MONTH(B315)=9,"septembre",IF(MONTH(B315)=10,"octobre",IF(MONTH(B315)=11,"novembre","décembre")))))))))))</f>
        <v/>
      </c>
      <c r="D315" s="23" t="n"/>
      <c r="E315" s="24" t="n"/>
      <c r="F315" s="24" t="n"/>
      <c r="G315" s="25">
        <f>IFERROR(IF(OR(E315="",F315=""),"",IF(F315&gt;=E315,F315-E315,"")),"")</f>
        <v/>
      </c>
      <c r="H315" s="23" t="n"/>
      <c r="I315" s="23" t="n"/>
      <c r="J315" s="23" t="n"/>
      <c r="K315" s="23" t="n"/>
      <c r="L315" s="23" t="n"/>
      <c r="M315" s="23" t="n"/>
      <c r="N315" s="23" t="n"/>
      <c r="O315" s="23" t="n"/>
      <c r="P315" s="45">
        <f>IF(O315="","",IFERROR(IF(OR(O315="Personnel",O315="Non remboursable"),0,'Paramètres'!$B$12),0))</f>
        <v/>
      </c>
      <c r="Q315" s="46">
        <f>IF(O315="","",IFERROR(IF(OR(O315="À rembourser",O315="Remboursé"),G315*P315,0),0))</f>
        <v/>
      </c>
      <c r="R315" s="2">
        <f>IF(AND(B315="",D315="",E315="",F315="",H315="",I315="",J315="",K315="",L315="",M315="",N315="",O315=""),"",IF(B315="","Date requise",IF(D315="","Conducteur requis",IF(OR(E315="",F315=""),"Odomètre requis",IF(F315&lt;E315,"Odomètre incohérent",IF(G315=0,"Kilométrage à vérifier",IF(AND(K315&lt;&gt;"Personnel",L315=""),"Motif requis",IF(O315="","Statut requis",IF(AND(K315="Personnel",OR(O315="À rembourser",O315="Remboursé")),"Personnel non remboursable","Conforme")))))))))</f>
        <v/>
      </c>
    </row>
    <row r="316">
      <c r="A316" s="21">
        <f>IF(AND(B316="",D316="",E316="",F316="",H316="",I316="",J316="",K316="",L316="",M316="",N316="",O316=""),"",ROW()-6)</f>
        <v/>
      </c>
      <c r="B316" s="47" t="n"/>
      <c r="C316" s="2">
        <f>IF(B316="","",IF(MONTH(B316)=1,"janvier",IF(MONTH(B316)=2,"février",IF(MONTH(B316)=3,"mars",IF(MONTH(B316)=4,"avril",IF(MONTH(B316)=5,"mai",IF(MONTH(B316)=6,"juin",IF(MONTH(B316)=7,"juillet",IF(MONTH(B316)=8,"août",IF(MONTH(B316)=9,"septembre",IF(MONTH(B316)=10,"octobre",IF(MONTH(B316)=11,"novembre","décembre")))))))))))</f>
        <v/>
      </c>
      <c r="D316" s="29" t="n"/>
      <c r="E316" s="30" t="n"/>
      <c r="F316" s="30" t="n"/>
      <c r="G316" s="25">
        <f>IFERROR(IF(OR(E316="",F316=""),"",IF(F316&gt;=E316,F316-E316,"")),"")</f>
        <v/>
      </c>
      <c r="H316" s="29" t="n"/>
      <c r="I316" s="29" t="n"/>
      <c r="J316" s="29" t="n"/>
      <c r="K316" s="29" t="n"/>
      <c r="L316" s="29" t="n"/>
      <c r="M316" s="29" t="n"/>
      <c r="N316" s="29" t="n"/>
      <c r="O316" s="29" t="n"/>
      <c r="P316" s="45">
        <f>IF(O316="","",IFERROR(IF(OR(O316="Personnel",O316="Non remboursable"),0,'Paramètres'!$B$12),0))</f>
        <v/>
      </c>
      <c r="Q316" s="46">
        <f>IF(O316="","",IFERROR(IF(OR(O316="À rembourser",O316="Remboursé"),G316*P316,0),0))</f>
        <v/>
      </c>
      <c r="R316" s="2">
        <f>IF(AND(B316="",D316="",E316="",F316="",H316="",I316="",J316="",K316="",L316="",M316="",N316="",O316=""),"",IF(B316="","Date requise",IF(D316="","Conducteur requis",IF(OR(E316="",F316=""),"Odomètre requis",IF(F316&lt;E316,"Odomètre incohérent",IF(G316=0,"Kilométrage à vérifier",IF(AND(K316&lt;&gt;"Personnel",L316=""),"Motif requis",IF(O316="","Statut requis",IF(AND(K316="Personnel",OR(O316="À rembourser",O316="Remboursé")),"Personnel non remboursable","Conforme")))))))))</f>
        <v/>
      </c>
    </row>
    <row r="317">
      <c r="A317" s="21">
        <f>IF(AND(B317="",D317="",E317="",F317="",H317="",I317="",J317="",K317="",L317="",M317="",N317="",O317=""),"",ROW()-6)</f>
        <v/>
      </c>
      <c r="B317" s="44" t="n"/>
      <c r="C317" s="2">
        <f>IF(B317="","",IF(MONTH(B317)=1,"janvier",IF(MONTH(B317)=2,"février",IF(MONTH(B317)=3,"mars",IF(MONTH(B317)=4,"avril",IF(MONTH(B317)=5,"mai",IF(MONTH(B317)=6,"juin",IF(MONTH(B317)=7,"juillet",IF(MONTH(B317)=8,"août",IF(MONTH(B317)=9,"septembre",IF(MONTH(B317)=10,"octobre",IF(MONTH(B317)=11,"novembre","décembre")))))))))))</f>
        <v/>
      </c>
      <c r="D317" s="23" t="n"/>
      <c r="E317" s="24" t="n"/>
      <c r="F317" s="24" t="n"/>
      <c r="G317" s="25">
        <f>IFERROR(IF(OR(E317="",F317=""),"",IF(F317&gt;=E317,F317-E317,"")),"")</f>
        <v/>
      </c>
      <c r="H317" s="23" t="n"/>
      <c r="I317" s="23" t="n"/>
      <c r="J317" s="23" t="n"/>
      <c r="K317" s="23" t="n"/>
      <c r="L317" s="23" t="n"/>
      <c r="M317" s="23" t="n"/>
      <c r="N317" s="23" t="n"/>
      <c r="O317" s="23" t="n"/>
      <c r="P317" s="45">
        <f>IF(O317="","",IFERROR(IF(OR(O317="Personnel",O317="Non remboursable"),0,'Paramètres'!$B$12),0))</f>
        <v/>
      </c>
      <c r="Q317" s="46">
        <f>IF(O317="","",IFERROR(IF(OR(O317="À rembourser",O317="Remboursé"),G317*P317,0),0))</f>
        <v/>
      </c>
      <c r="R317" s="2">
        <f>IF(AND(B317="",D317="",E317="",F317="",H317="",I317="",J317="",K317="",L317="",M317="",N317="",O317=""),"",IF(B317="","Date requise",IF(D317="","Conducteur requis",IF(OR(E317="",F317=""),"Odomètre requis",IF(F317&lt;E317,"Odomètre incohérent",IF(G317=0,"Kilométrage à vérifier",IF(AND(K317&lt;&gt;"Personnel",L317=""),"Motif requis",IF(O317="","Statut requis",IF(AND(K317="Personnel",OR(O317="À rembourser",O317="Remboursé")),"Personnel non remboursable","Conforme")))))))))</f>
        <v/>
      </c>
    </row>
    <row r="318">
      <c r="A318" s="21">
        <f>IF(AND(B318="",D318="",E318="",F318="",H318="",I318="",J318="",K318="",L318="",M318="",N318="",O318=""),"",ROW()-6)</f>
        <v/>
      </c>
      <c r="B318" s="47" t="n"/>
      <c r="C318" s="2">
        <f>IF(B318="","",IF(MONTH(B318)=1,"janvier",IF(MONTH(B318)=2,"février",IF(MONTH(B318)=3,"mars",IF(MONTH(B318)=4,"avril",IF(MONTH(B318)=5,"mai",IF(MONTH(B318)=6,"juin",IF(MONTH(B318)=7,"juillet",IF(MONTH(B318)=8,"août",IF(MONTH(B318)=9,"septembre",IF(MONTH(B318)=10,"octobre",IF(MONTH(B318)=11,"novembre","décembre")))))))))))</f>
        <v/>
      </c>
      <c r="D318" s="29" t="n"/>
      <c r="E318" s="30" t="n"/>
      <c r="F318" s="30" t="n"/>
      <c r="G318" s="25">
        <f>IFERROR(IF(OR(E318="",F318=""),"",IF(F318&gt;=E318,F318-E318,"")),"")</f>
        <v/>
      </c>
      <c r="H318" s="29" t="n"/>
      <c r="I318" s="29" t="n"/>
      <c r="J318" s="29" t="n"/>
      <c r="K318" s="29" t="n"/>
      <c r="L318" s="29" t="n"/>
      <c r="M318" s="29" t="n"/>
      <c r="N318" s="29" t="n"/>
      <c r="O318" s="29" t="n"/>
      <c r="P318" s="45">
        <f>IF(O318="","",IFERROR(IF(OR(O318="Personnel",O318="Non remboursable"),0,'Paramètres'!$B$12),0))</f>
        <v/>
      </c>
      <c r="Q318" s="46">
        <f>IF(O318="","",IFERROR(IF(OR(O318="À rembourser",O318="Remboursé"),G318*P318,0),0))</f>
        <v/>
      </c>
      <c r="R318" s="2">
        <f>IF(AND(B318="",D318="",E318="",F318="",H318="",I318="",J318="",K318="",L318="",M318="",N318="",O318=""),"",IF(B318="","Date requise",IF(D318="","Conducteur requis",IF(OR(E318="",F318=""),"Odomètre requis",IF(F318&lt;E318,"Odomètre incohérent",IF(G318=0,"Kilométrage à vérifier",IF(AND(K318&lt;&gt;"Personnel",L318=""),"Motif requis",IF(O318="","Statut requis",IF(AND(K318="Personnel",OR(O318="À rembourser",O318="Remboursé")),"Personnel non remboursable","Conforme")))))))))</f>
        <v/>
      </c>
    </row>
    <row r="319">
      <c r="A319" s="21">
        <f>IF(AND(B319="",D319="",E319="",F319="",H319="",I319="",J319="",K319="",L319="",M319="",N319="",O319=""),"",ROW()-6)</f>
        <v/>
      </c>
      <c r="B319" s="44" t="n"/>
      <c r="C319" s="2">
        <f>IF(B319="","",IF(MONTH(B319)=1,"janvier",IF(MONTH(B319)=2,"février",IF(MONTH(B319)=3,"mars",IF(MONTH(B319)=4,"avril",IF(MONTH(B319)=5,"mai",IF(MONTH(B319)=6,"juin",IF(MONTH(B319)=7,"juillet",IF(MONTH(B319)=8,"août",IF(MONTH(B319)=9,"septembre",IF(MONTH(B319)=10,"octobre",IF(MONTH(B319)=11,"novembre","décembre")))))))))))</f>
        <v/>
      </c>
      <c r="D319" s="23" t="n"/>
      <c r="E319" s="24" t="n"/>
      <c r="F319" s="24" t="n"/>
      <c r="G319" s="25">
        <f>IFERROR(IF(OR(E319="",F319=""),"",IF(F319&gt;=E319,F319-E319,"")),"")</f>
        <v/>
      </c>
      <c r="H319" s="23" t="n"/>
      <c r="I319" s="23" t="n"/>
      <c r="J319" s="23" t="n"/>
      <c r="K319" s="23" t="n"/>
      <c r="L319" s="23" t="n"/>
      <c r="M319" s="23" t="n"/>
      <c r="N319" s="23" t="n"/>
      <c r="O319" s="23" t="n"/>
      <c r="P319" s="45">
        <f>IF(O319="","",IFERROR(IF(OR(O319="Personnel",O319="Non remboursable"),0,'Paramètres'!$B$12),0))</f>
        <v/>
      </c>
      <c r="Q319" s="46">
        <f>IF(O319="","",IFERROR(IF(OR(O319="À rembourser",O319="Remboursé"),G319*P319,0),0))</f>
        <v/>
      </c>
      <c r="R319" s="2">
        <f>IF(AND(B319="",D319="",E319="",F319="",H319="",I319="",J319="",K319="",L319="",M319="",N319="",O319=""),"",IF(B319="","Date requise",IF(D319="","Conducteur requis",IF(OR(E319="",F319=""),"Odomètre requis",IF(F319&lt;E319,"Odomètre incohérent",IF(G319=0,"Kilométrage à vérifier",IF(AND(K319&lt;&gt;"Personnel",L319=""),"Motif requis",IF(O319="","Statut requis",IF(AND(K319="Personnel",OR(O319="À rembourser",O319="Remboursé")),"Personnel non remboursable","Conforme")))))))))</f>
        <v/>
      </c>
    </row>
    <row r="320">
      <c r="A320" s="21">
        <f>IF(AND(B320="",D320="",E320="",F320="",H320="",I320="",J320="",K320="",L320="",M320="",N320="",O320=""),"",ROW()-6)</f>
        <v/>
      </c>
      <c r="B320" s="47" t="n"/>
      <c r="C320" s="2">
        <f>IF(B320="","",IF(MONTH(B320)=1,"janvier",IF(MONTH(B320)=2,"février",IF(MONTH(B320)=3,"mars",IF(MONTH(B320)=4,"avril",IF(MONTH(B320)=5,"mai",IF(MONTH(B320)=6,"juin",IF(MONTH(B320)=7,"juillet",IF(MONTH(B320)=8,"août",IF(MONTH(B320)=9,"septembre",IF(MONTH(B320)=10,"octobre",IF(MONTH(B320)=11,"novembre","décembre")))))))))))</f>
        <v/>
      </c>
      <c r="D320" s="29" t="n"/>
      <c r="E320" s="30" t="n"/>
      <c r="F320" s="30" t="n"/>
      <c r="G320" s="25">
        <f>IFERROR(IF(OR(E320="",F320=""),"",IF(F320&gt;=E320,F320-E320,"")),"")</f>
        <v/>
      </c>
      <c r="H320" s="29" t="n"/>
      <c r="I320" s="29" t="n"/>
      <c r="J320" s="29" t="n"/>
      <c r="K320" s="29" t="n"/>
      <c r="L320" s="29" t="n"/>
      <c r="M320" s="29" t="n"/>
      <c r="N320" s="29" t="n"/>
      <c r="O320" s="29" t="n"/>
      <c r="P320" s="45">
        <f>IF(O320="","",IFERROR(IF(OR(O320="Personnel",O320="Non remboursable"),0,'Paramètres'!$B$12),0))</f>
        <v/>
      </c>
      <c r="Q320" s="46">
        <f>IF(O320="","",IFERROR(IF(OR(O320="À rembourser",O320="Remboursé"),G320*P320,0),0))</f>
        <v/>
      </c>
      <c r="R320" s="2">
        <f>IF(AND(B320="",D320="",E320="",F320="",H320="",I320="",J320="",K320="",L320="",M320="",N320="",O320=""),"",IF(B320="","Date requise",IF(D320="","Conducteur requis",IF(OR(E320="",F320=""),"Odomètre requis",IF(F320&lt;E320,"Odomètre incohérent",IF(G320=0,"Kilométrage à vérifier",IF(AND(K320&lt;&gt;"Personnel",L320=""),"Motif requis",IF(O320="","Statut requis",IF(AND(K320="Personnel",OR(O320="À rembourser",O320="Remboursé")),"Personnel non remboursable","Conforme")))))))))</f>
        <v/>
      </c>
    </row>
    <row r="321">
      <c r="A321" s="21">
        <f>IF(AND(B321="",D321="",E321="",F321="",H321="",I321="",J321="",K321="",L321="",M321="",N321="",O321=""),"",ROW()-6)</f>
        <v/>
      </c>
      <c r="B321" s="44" t="n"/>
      <c r="C321" s="2">
        <f>IF(B321="","",IF(MONTH(B321)=1,"janvier",IF(MONTH(B321)=2,"février",IF(MONTH(B321)=3,"mars",IF(MONTH(B321)=4,"avril",IF(MONTH(B321)=5,"mai",IF(MONTH(B321)=6,"juin",IF(MONTH(B321)=7,"juillet",IF(MONTH(B321)=8,"août",IF(MONTH(B321)=9,"septembre",IF(MONTH(B321)=10,"octobre",IF(MONTH(B321)=11,"novembre","décembre")))))))))))</f>
        <v/>
      </c>
      <c r="D321" s="23" t="n"/>
      <c r="E321" s="24" t="n"/>
      <c r="F321" s="24" t="n"/>
      <c r="G321" s="25">
        <f>IFERROR(IF(OR(E321="",F321=""),"",IF(F321&gt;=E321,F321-E321,"")),"")</f>
        <v/>
      </c>
      <c r="H321" s="23" t="n"/>
      <c r="I321" s="23" t="n"/>
      <c r="J321" s="23" t="n"/>
      <c r="K321" s="23" t="n"/>
      <c r="L321" s="23" t="n"/>
      <c r="M321" s="23" t="n"/>
      <c r="N321" s="23" t="n"/>
      <c r="O321" s="23" t="n"/>
      <c r="P321" s="45">
        <f>IF(O321="","",IFERROR(IF(OR(O321="Personnel",O321="Non remboursable"),0,'Paramètres'!$B$12),0))</f>
        <v/>
      </c>
      <c r="Q321" s="46">
        <f>IF(O321="","",IFERROR(IF(OR(O321="À rembourser",O321="Remboursé"),G321*P321,0),0))</f>
        <v/>
      </c>
      <c r="R321" s="2">
        <f>IF(AND(B321="",D321="",E321="",F321="",H321="",I321="",J321="",K321="",L321="",M321="",N321="",O321=""),"",IF(B321="","Date requise",IF(D321="","Conducteur requis",IF(OR(E321="",F321=""),"Odomètre requis",IF(F321&lt;E321,"Odomètre incohérent",IF(G321=0,"Kilométrage à vérifier",IF(AND(K321&lt;&gt;"Personnel",L321=""),"Motif requis",IF(O321="","Statut requis",IF(AND(K321="Personnel",OR(O321="À rembourser",O321="Remboursé")),"Personnel non remboursable","Conforme")))))))))</f>
        <v/>
      </c>
    </row>
    <row r="322">
      <c r="A322" s="21">
        <f>IF(AND(B322="",D322="",E322="",F322="",H322="",I322="",J322="",K322="",L322="",M322="",N322="",O322=""),"",ROW()-6)</f>
        <v/>
      </c>
      <c r="B322" s="47" t="n"/>
      <c r="C322" s="2">
        <f>IF(B322="","",IF(MONTH(B322)=1,"janvier",IF(MONTH(B322)=2,"février",IF(MONTH(B322)=3,"mars",IF(MONTH(B322)=4,"avril",IF(MONTH(B322)=5,"mai",IF(MONTH(B322)=6,"juin",IF(MONTH(B322)=7,"juillet",IF(MONTH(B322)=8,"août",IF(MONTH(B322)=9,"septembre",IF(MONTH(B322)=10,"octobre",IF(MONTH(B322)=11,"novembre","décembre")))))))))))</f>
        <v/>
      </c>
      <c r="D322" s="29" t="n"/>
      <c r="E322" s="30" t="n"/>
      <c r="F322" s="30" t="n"/>
      <c r="G322" s="25">
        <f>IFERROR(IF(OR(E322="",F322=""),"",IF(F322&gt;=E322,F322-E322,"")),"")</f>
        <v/>
      </c>
      <c r="H322" s="29" t="n"/>
      <c r="I322" s="29" t="n"/>
      <c r="J322" s="29" t="n"/>
      <c r="K322" s="29" t="n"/>
      <c r="L322" s="29" t="n"/>
      <c r="M322" s="29" t="n"/>
      <c r="N322" s="29" t="n"/>
      <c r="O322" s="29" t="n"/>
      <c r="P322" s="45">
        <f>IF(O322="","",IFERROR(IF(OR(O322="Personnel",O322="Non remboursable"),0,'Paramètres'!$B$12),0))</f>
        <v/>
      </c>
      <c r="Q322" s="46">
        <f>IF(O322="","",IFERROR(IF(OR(O322="À rembourser",O322="Remboursé"),G322*P322,0),0))</f>
        <v/>
      </c>
      <c r="R322" s="2">
        <f>IF(AND(B322="",D322="",E322="",F322="",H322="",I322="",J322="",K322="",L322="",M322="",N322="",O322=""),"",IF(B322="","Date requise",IF(D322="","Conducteur requis",IF(OR(E322="",F322=""),"Odomètre requis",IF(F322&lt;E322,"Odomètre incohérent",IF(G322=0,"Kilométrage à vérifier",IF(AND(K322&lt;&gt;"Personnel",L322=""),"Motif requis",IF(O322="","Statut requis",IF(AND(K322="Personnel",OR(O322="À rembourser",O322="Remboursé")),"Personnel non remboursable","Conforme")))))))))</f>
        <v/>
      </c>
    </row>
    <row r="323">
      <c r="A323" s="21">
        <f>IF(AND(B323="",D323="",E323="",F323="",H323="",I323="",J323="",K323="",L323="",M323="",N323="",O323=""),"",ROW()-6)</f>
        <v/>
      </c>
      <c r="B323" s="44" t="n"/>
      <c r="C323" s="2">
        <f>IF(B323="","",IF(MONTH(B323)=1,"janvier",IF(MONTH(B323)=2,"février",IF(MONTH(B323)=3,"mars",IF(MONTH(B323)=4,"avril",IF(MONTH(B323)=5,"mai",IF(MONTH(B323)=6,"juin",IF(MONTH(B323)=7,"juillet",IF(MONTH(B323)=8,"août",IF(MONTH(B323)=9,"septembre",IF(MONTH(B323)=10,"octobre",IF(MONTH(B323)=11,"novembre","décembre")))))))))))</f>
        <v/>
      </c>
      <c r="D323" s="23" t="n"/>
      <c r="E323" s="24" t="n"/>
      <c r="F323" s="24" t="n"/>
      <c r="G323" s="25">
        <f>IFERROR(IF(OR(E323="",F323=""),"",IF(F323&gt;=E323,F323-E323,"")),"")</f>
        <v/>
      </c>
      <c r="H323" s="23" t="n"/>
      <c r="I323" s="23" t="n"/>
      <c r="J323" s="23" t="n"/>
      <c r="K323" s="23" t="n"/>
      <c r="L323" s="23" t="n"/>
      <c r="M323" s="23" t="n"/>
      <c r="N323" s="23" t="n"/>
      <c r="O323" s="23" t="n"/>
      <c r="P323" s="45">
        <f>IF(O323="","",IFERROR(IF(OR(O323="Personnel",O323="Non remboursable"),0,'Paramètres'!$B$12),0))</f>
        <v/>
      </c>
      <c r="Q323" s="46">
        <f>IF(O323="","",IFERROR(IF(OR(O323="À rembourser",O323="Remboursé"),G323*P323,0),0))</f>
        <v/>
      </c>
      <c r="R323" s="2">
        <f>IF(AND(B323="",D323="",E323="",F323="",H323="",I323="",J323="",K323="",L323="",M323="",N323="",O323=""),"",IF(B323="","Date requise",IF(D323="","Conducteur requis",IF(OR(E323="",F323=""),"Odomètre requis",IF(F323&lt;E323,"Odomètre incohérent",IF(G323=0,"Kilométrage à vérifier",IF(AND(K323&lt;&gt;"Personnel",L323=""),"Motif requis",IF(O323="","Statut requis",IF(AND(K323="Personnel",OR(O323="À rembourser",O323="Remboursé")),"Personnel non remboursable","Conforme")))))))))</f>
        <v/>
      </c>
    </row>
    <row r="324">
      <c r="A324" s="21">
        <f>IF(AND(B324="",D324="",E324="",F324="",H324="",I324="",J324="",K324="",L324="",M324="",N324="",O324=""),"",ROW()-6)</f>
        <v/>
      </c>
      <c r="B324" s="47" t="n"/>
      <c r="C324" s="2">
        <f>IF(B324="","",IF(MONTH(B324)=1,"janvier",IF(MONTH(B324)=2,"février",IF(MONTH(B324)=3,"mars",IF(MONTH(B324)=4,"avril",IF(MONTH(B324)=5,"mai",IF(MONTH(B324)=6,"juin",IF(MONTH(B324)=7,"juillet",IF(MONTH(B324)=8,"août",IF(MONTH(B324)=9,"septembre",IF(MONTH(B324)=10,"octobre",IF(MONTH(B324)=11,"novembre","décembre")))))))))))</f>
        <v/>
      </c>
      <c r="D324" s="29" t="n"/>
      <c r="E324" s="30" t="n"/>
      <c r="F324" s="30" t="n"/>
      <c r="G324" s="25">
        <f>IFERROR(IF(OR(E324="",F324=""),"",IF(F324&gt;=E324,F324-E324,"")),"")</f>
        <v/>
      </c>
      <c r="H324" s="29" t="n"/>
      <c r="I324" s="29" t="n"/>
      <c r="J324" s="29" t="n"/>
      <c r="K324" s="29" t="n"/>
      <c r="L324" s="29" t="n"/>
      <c r="M324" s="29" t="n"/>
      <c r="N324" s="29" t="n"/>
      <c r="O324" s="29" t="n"/>
      <c r="P324" s="45">
        <f>IF(O324="","",IFERROR(IF(OR(O324="Personnel",O324="Non remboursable"),0,'Paramètres'!$B$12),0))</f>
        <v/>
      </c>
      <c r="Q324" s="46">
        <f>IF(O324="","",IFERROR(IF(OR(O324="À rembourser",O324="Remboursé"),G324*P324,0),0))</f>
        <v/>
      </c>
      <c r="R324" s="2">
        <f>IF(AND(B324="",D324="",E324="",F324="",H324="",I324="",J324="",K324="",L324="",M324="",N324="",O324=""),"",IF(B324="","Date requise",IF(D324="","Conducteur requis",IF(OR(E324="",F324=""),"Odomètre requis",IF(F324&lt;E324,"Odomètre incohérent",IF(G324=0,"Kilométrage à vérifier",IF(AND(K324&lt;&gt;"Personnel",L324=""),"Motif requis",IF(O324="","Statut requis",IF(AND(K324="Personnel",OR(O324="À rembourser",O324="Remboursé")),"Personnel non remboursable","Conforme")))))))))</f>
        <v/>
      </c>
    </row>
    <row r="325">
      <c r="A325" s="21">
        <f>IF(AND(B325="",D325="",E325="",F325="",H325="",I325="",J325="",K325="",L325="",M325="",N325="",O325=""),"",ROW()-6)</f>
        <v/>
      </c>
      <c r="B325" s="44" t="n"/>
      <c r="C325" s="2">
        <f>IF(B325="","",IF(MONTH(B325)=1,"janvier",IF(MONTH(B325)=2,"février",IF(MONTH(B325)=3,"mars",IF(MONTH(B325)=4,"avril",IF(MONTH(B325)=5,"mai",IF(MONTH(B325)=6,"juin",IF(MONTH(B325)=7,"juillet",IF(MONTH(B325)=8,"août",IF(MONTH(B325)=9,"septembre",IF(MONTH(B325)=10,"octobre",IF(MONTH(B325)=11,"novembre","décembre")))))))))))</f>
        <v/>
      </c>
      <c r="D325" s="23" t="n"/>
      <c r="E325" s="24" t="n"/>
      <c r="F325" s="24" t="n"/>
      <c r="G325" s="25">
        <f>IFERROR(IF(OR(E325="",F325=""),"",IF(F325&gt;=E325,F325-E325,"")),"")</f>
        <v/>
      </c>
      <c r="H325" s="23" t="n"/>
      <c r="I325" s="23" t="n"/>
      <c r="J325" s="23" t="n"/>
      <c r="K325" s="23" t="n"/>
      <c r="L325" s="23" t="n"/>
      <c r="M325" s="23" t="n"/>
      <c r="N325" s="23" t="n"/>
      <c r="O325" s="23" t="n"/>
      <c r="P325" s="45">
        <f>IF(O325="","",IFERROR(IF(OR(O325="Personnel",O325="Non remboursable"),0,'Paramètres'!$B$12),0))</f>
        <v/>
      </c>
      <c r="Q325" s="46">
        <f>IF(O325="","",IFERROR(IF(OR(O325="À rembourser",O325="Remboursé"),G325*P325,0),0))</f>
        <v/>
      </c>
      <c r="R325" s="2">
        <f>IF(AND(B325="",D325="",E325="",F325="",H325="",I325="",J325="",K325="",L325="",M325="",N325="",O325=""),"",IF(B325="","Date requise",IF(D325="","Conducteur requis",IF(OR(E325="",F325=""),"Odomètre requis",IF(F325&lt;E325,"Odomètre incohérent",IF(G325=0,"Kilométrage à vérifier",IF(AND(K325&lt;&gt;"Personnel",L325=""),"Motif requis",IF(O325="","Statut requis",IF(AND(K325="Personnel",OR(O325="À rembourser",O325="Remboursé")),"Personnel non remboursable","Conforme")))))))))</f>
        <v/>
      </c>
    </row>
    <row r="326">
      <c r="A326" s="21">
        <f>IF(AND(B326="",D326="",E326="",F326="",H326="",I326="",J326="",K326="",L326="",M326="",N326="",O326=""),"",ROW()-6)</f>
        <v/>
      </c>
      <c r="B326" s="47" t="n"/>
      <c r="C326" s="2">
        <f>IF(B326="","",IF(MONTH(B326)=1,"janvier",IF(MONTH(B326)=2,"février",IF(MONTH(B326)=3,"mars",IF(MONTH(B326)=4,"avril",IF(MONTH(B326)=5,"mai",IF(MONTH(B326)=6,"juin",IF(MONTH(B326)=7,"juillet",IF(MONTH(B326)=8,"août",IF(MONTH(B326)=9,"septembre",IF(MONTH(B326)=10,"octobre",IF(MONTH(B326)=11,"novembre","décembre")))))))))))</f>
        <v/>
      </c>
      <c r="D326" s="29" t="n"/>
      <c r="E326" s="30" t="n"/>
      <c r="F326" s="30" t="n"/>
      <c r="G326" s="25">
        <f>IFERROR(IF(OR(E326="",F326=""),"",IF(F326&gt;=E326,F326-E326,"")),"")</f>
        <v/>
      </c>
      <c r="H326" s="29" t="n"/>
      <c r="I326" s="29" t="n"/>
      <c r="J326" s="29" t="n"/>
      <c r="K326" s="29" t="n"/>
      <c r="L326" s="29" t="n"/>
      <c r="M326" s="29" t="n"/>
      <c r="N326" s="29" t="n"/>
      <c r="O326" s="29" t="n"/>
      <c r="P326" s="45">
        <f>IF(O326="","",IFERROR(IF(OR(O326="Personnel",O326="Non remboursable"),0,'Paramètres'!$B$12),0))</f>
        <v/>
      </c>
      <c r="Q326" s="46">
        <f>IF(O326="","",IFERROR(IF(OR(O326="À rembourser",O326="Remboursé"),G326*P326,0),0))</f>
        <v/>
      </c>
      <c r="R326" s="2">
        <f>IF(AND(B326="",D326="",E326="",F326="",H326="",I326="",J326="",K326="",L326="",M326="",N326="",O326=""),"",IF(B326="","Date requise",IF(D326="","Conducteur requis",IF(OR(E326="",F326=""),"Odomètre requis",IF(F326&lt;E326,"Odomètre incohérent",IF(G326=0,"Kilométrage à vérifier",IF(AND(K326&lt;&gt;"Personnel",L326=""),"Motif requis",IF(O326="","Statut requis",IF(AND(K326="Personnel",OR(O326="À rembourser",O326="Remboursé")),"Personnel non remboursable","Conforme")))))))))</f>
        <v/>
      </c>
    </row>
    <row r="327">
      <c r="A327" s="21">
        <f>IF(AND(B327="",D327="",E327="",F327="",H327="",I327="",J327="",K327="",L327="",M327="",N327="",O327=""),"",ROW()-6)</f>
        <v/>
      </c>
      <c r="B327" s="44" t="n"/>
      <c r="C327" s="2">
        <f>IF(B327="","",IF(MONTH(B327)=1,"janvier",IF(MONTH(B327)=2,"février",IF(MONTH(B327)=3,"mars",IF(MONTH(B327)=4,"avril",IF(MONTH(B327)=5,"mai",IF(MONTH(B327)=6,"juin",IF(MONTH(B327)=7,"juillet",IF(MONTH(B327)=8,"août",IF(MONTH(B327)=9,"septembre",IF(MONTH(B327)=10,"octobre",IF(MONTH(B327)=11,"novembre","décembre")))))))))))</f>
        <v/>
      </c>
      <c r="D327" s="23" t="n"/>
      <c r="E327" s="24" t="n"/>
      <c r="F327" s="24" t="n"/>
      <c r="G327" s="25">
        <f>IFERROR(IF(OR(E327="",F327=""),"",IF(F327&gt;=E327,F327-E327,"")),"")</f>
        <v/>
      </c>
      <c r="H327" s="23" t="n"/>
      <c r="I327" s="23" t="n"/>
      <c r="J327" s="23" t="n"/>
      <c r="K327" s="23" t="n"/>
      <c r="L327" s="23" t="n"/>
      <c r="M327" s="23" t="n"/>
      <c r="N327" s="23" t="n"/>
      <c r="O327" s="23" t="n"/>
      <c r="P327" s="45">
        <f>IF(O327="","",IFERROR(IF(OR(O327="Personnel",O327="Non remboursable"),0,'Paramètres'!$B$12),0))</f>
        <v/>
      </c>
      <c r="Q327" s="46">
        <f>IF(O327="","",IFERROR(IF(OR(O327="À rembourser",O327="Remboursé"),G327*P327,0),0))</f>
        <v/>
      </c>
      <c r="R327" s="2">
        <f>IF(AND(B327="",D327="",E327="",F327="",H327="",I327="",J327="",K327="",L327="",M327="",N327="",O327=""),"",IF(B327="","Date requise",IF(D327="","Conducteur requis",IF(OR(E327="",F327=""),"Odomètre requis",IF(F327&lt;E327,"Odomètre incohérent",IF(G327=0,"Kilométrage à vérifier",IF(AND(K327&lt;&gt;"Personnel",L327=""),"Motif requis",IF(O327="","Statut requis",IF(AND(K327="Personnel",OR(O327="À rembourser",O327="Remboursé")),"Personnel non remboursable","Conforme")))))))))</f>
        <v/>
      </c>
    </row>
    <row r="328">
      <c r="A328" s="21">
        <f>IF(AND(B328="",D328="",E328="",F328="",H328="",I328="",J328="",K328="",L328="",M328="",N328="",O328=""),"",ROW()-6)</f>
        <v/>
      </c>
      <c r="B328" s="47" t="n"/>
      <c r="C328" s="2">
        <f>IF(B328="","",IF(MONTH(B328)=1,"janvier",IF(MONTH(B328)=2,"février",IF(MONTH(B328)=3,"mars",IF(MONTH(B328)=4,"avril",IF(MONTH(B328)=5,"mai",IF(MONTH(B328)=6,"juin",IF(MONTH(B328)=7,"juillet",IF(MONTH(B328)=8,"août",IF(MONTH(B328)=9,"septembre",IF(MONTH(B328)=10,"octobre",IF(MONTH(B328)=11,"novembre","décembre")))))))))))</f>
        <v/>
      </c>
      <c r="D328" s="29" t="n"/>
      <c r="E328" s="30" t="n"/>
      <c r="F328" s="30" t="n"/>
      <c r="G328" s="25">
        <f>IFERROR(IF(OR(E328="",F328=""),"",IF(F328&gt;=E328,F328-E328,"")),"")</f>
        <v/>
      </c>
      <c r="H328" s="29" t="n"/>
      <c r="I328" s="29" t="n"/>
      <c r="J328" s="29" t="n"/>
      <c r="K328" s="29" t="n"/>
      <c r="L328" s="29" t="n"/>
      <c r="M328" s="29" t="n"/>
      <c r="N328" s="29" t="n"/>
      <c r="O328" s="29" t="n"/>
      <c r="P328" s="45">
        <f>IF(O328="","",IFERROR(IF(OR(O328="Personnel",O328="Non remboursable"),0,'Paramètres'!$B$12),0))</f>
        <v/>
      </c>
      <c r="Q328" s="46">
        <f>IF(O328="","",IFERROR(IF(OR(O328="À rembourser",O328="Remboursé"),G328*P328,0),0))</f>
        <v/>
      </c>
      <c r="R328" s="2">
        <f>IF(AND(B328="",D328="",E328="",F328="",H328="",I328="",J328="",K328="",L328="",M328="",N328="",O328=""),"",IF(B328="","Date requise",IF(D328="","Conducteur requis",IF(OR(E328="",F328=""),"Odomètre requis",IF(F328&lt;E328,"Odomètre incohérent",IF(G328=0,"Kilométrage à vérifier",IF(AND(K328&lt;&gt;"Personnel",L328=""),"Motif requis",IF(O328="","Statut requis",IF(AND(K328="Personnel",OR(O328="À rembourser",O328="Remboursé")),"Personnel non remboursable","Conforme")))))))))</f>
        <v/>
      </c>
    </row>
    <row r="329">
      <c r="A329" s="21">
        <f>IF(AND(B329="",D329="",E329="",F329="",H329="",I329="",J329="",K329="",L329="",M329="",N329="",O329=""),"",ROW()-6)</f>
        <v/>
      </c>
      <c r="B329" s="44" t="n"/>
      <c r="C329" s="2">
        <f>IF(B329="","",IF(MONTH(B329)=1,"janvier",IF(MONTH(B329)=2,"février",IF(MONTH(B329)=3,"mars",IF(MONTH(B329)=4,"avril",IF(MONTH(B329)=5,"mai",IF(MONTH(B329)=6,"juin",IF(MONTH(B329)=7,"juillet",IF(MONTH(B329)=8,"août",IF(MONTH(B329)=9,"septembre",IF(MONTH(B329)=10,"octobre",IF(MONTH(B329)=11,"novembre","décembre")))))))))))</f>
        <v/>
      </c>
      <c r="D329" s="23" t="n"/>
      <c r="E329" s="24" t="n"/>
      <c r="F329" s="24" t="n"/>
      <c r="G329" s="25">
        <f>IFERROR(IF(OR(E329="",F329=""),"",IF(F329&gt;=E329,F329-E329,"")),"")</f>
        <v/>
      </c>
      <c r="H329" s="23" t="n"/>
      <c r="I329" s="23" t="n"/>
      <c r="J329" s="23" t="n"/>
      <c r="K329" s="23" t="n"/>
      <c r="L329" s="23" t="n"/>
      <c r="M329" s="23" t="n"/>
      <c r="N329" s="23" t="n"/>
      <c r="O329" s="23" t="n"/>
      <c r="P329" s="45">
        <f>IF(O329="","",IFERROR(IF(OR(O329="Personnel",O329="Non remboursable"),0,'Paramètres'!$B$12),0))</f>
        <v/>
      </c>
      <c r="Q329" s="46">
        <f>IF(O329="","",IFERROR(IF(OR(O329="À rembourser",O329="Remboursé"),G329*P329,0),0))</f>
        <v/>
      </c>
      <c r="R329" s="2">
        <f>IF(AND(B329="",D329="",E329="",F329="",H329="",I329="",J329="",K329="",L329="",M329="",N329="",O329=""),"",IF(B329="","Date requise",IF(D329="","Conducteur requis",IF(OR(E329="",F329=""),"Odomètre requis",IF(F329&lt;E329,"Odomètre incohérent",IF(G329=0,"Kilométrage à vérifier",IF(AND(K329&lt;&gt;"Personnel",L329=""),"Motif requis",IF(O329="","Statut requis",IF(AND(K329="Personnel",OR(O329="À rembourser",O329="Remboursé")),"Personnel non remboursable","Conforme")))))))))</f>
        <v/>
      </c>
    </row>
    <row r="330">
      <c r="A330" s="21">
        <f>IF(AND(B330="",D330="",E330="",F330="",H330="",I330="",J330="",K330="",L330="",M330="",N330="",O330=""),"",ROW()-6)</f>
        <v/>
      </c>
      <c r="B330" s="47" t="n"/>
      <c r="C330" s="2">
        <f>IF(B330="","",IF(MONTH(B330)=1,"janvier",IF(MONTH(B330)=2,"février",IF(MONTH(B330)=3,"mars",IF(MONTH(B330)=4,"avril",IF(MONTH(B330)=5,"mai",IF(MONTH(B330)=6,"juin",IF(MONTH(B330)=7,"juillet",IF(MONTH(B330)=8,"août",IF(MONTH(B330)=9,"septembre",IF(MONTH(B330)=10,"octobre",IF(MONTH(B330)=11,"novembre","décembre")))))))))))</f>
        <v/>
      </c>
      <c r="D330" s="29" t="n"/>
      <c r="E330" s="30" t="n"/>
      <c r="F330" s="30" t="n"/>
      <c r="G330" s="25">
        <f>IFERROR(IF(OR(E330="",F330=""),"",IF(F330&gt;=E330,F330-E330,"")),"")</f>
        <v/>
      </c>
      <c r="H330" s="29" t="n"/>
      <c r="I330" s="29" t="n"/>
      <c r="J330" s="29" t="n"/>
      <c r="K330" s="29" t="n"/>
      <c r="L330" s="29" t="n"/>
      <c r="M330" s="29" t="n"/>
      <c r="N330" s="29" t="n"/>
      <c r="O330" s="29" t="n"/>
      <c r="P330" s="45">
        <f>IF(O330="","",IFERROR(IF(OR(O330="Personnel",O330="Non remboursable"),0,'Paramètres'!$B$12),0))</f>
        <v/>
      </c>
      <c r="Q330" s="46">
        <f>IF(O330="","",IFERROR(IF(OR(O330="À rembourser",O330="Remboursé"),G330*P330,0),0))</f>
        <v/>
      </c>
      <c r="R330" s="2">
        <f>IF(AND(B330="",D330="",E330="",F330="",H330="",I330="",J330="",K330="",L330="",M330="",N330="",O330=""),"",IF(B330="","Date requise",IF(D330="","Conducteur requis",IF(OR(E330="",F330=""),"Odomètre requis",IF(F330&lt;E330,"Odomètre incohérent",IF(G330=0,"Kilométrage à vérifier",IF(AND(K330&lt;&gt;"Personnel",L330=""),"Motif requis",IF(O330="","Statut requis",IF(AND(K330="Personnel",OR(O330="À rembourser",O330="Remboursé")),"Personnel non remboursable","Conforme")))))))))</f>
        <v/>
      </c>
    </row>
    <row r="331">
      <c r="A331" s="21">
        <f>IF(AND(B331="",D331="",E331="",F331="",H331="",I331="",J331="",K331="",L331="",M331="",N331="",O331=""),"",ROW()-6)</f>
        <v/>
      </c>
      <c r="B331" s="44" t="n"/>
      <c r="C331" s="2">
        <f>IF(B331="","",IF(MONTH(B331)=1,"janvier",IF(MONTH(B331)=2,"février",IF(MONTH(B331)=3,"mars",IF(MONTH(B331)=4,"avril",IF(MONTH(B331)=5,"mai",IF(MONTH(B331)=6,"juin",IF(MONTH(B331)=7,"juillet",IF(MONTH(B331)=8,"août",IF(MONTH(B331)=9,"septembre",IF(MONTH(B331)=10,"octobre",IF(MONTH(B331)=11,"novembre","décembre")))))))))))</f>
        <v/>
      </c>
      <c r="D331" s="23" t="n"/>
      <c r="E331" s="24" t="n"/>
      <c r="F331" s="24" t="n"/>
      <c r="G331" s="25">
        <f>IFERROR(IF(OR(E331="",F331=""),"",IF(F331&gt;=E331,F331-E331,"")),"")</f>
        <v/>
      </c>
      <c r="H331" s="23" t="n"/>
      <c r="I331" s="23" t="n"/>
      <c r="J331" s="23" t="n"/>
      <c r="K331" s="23" t="n"/>
      <c r="L331" s="23" t="n"/>
      <c r="M331" s="23" t="n"/>
      <c r="N331" s="23" t="n"/>
      <c r="O331" s="23" t="n"/>
      <c r="P331" s="45">
        <f>IF(O331="","",IFERROR(IF(OR(O331="Personnel",O331="Non remboursable"),0,'Paramètres'!$B$12),0))</f>
        <v/>
      </c>
      <c r="Q331" s="46">
        <f>IF(O331="","",IFERROR(IF(OR(O331="À rembourser",O331="Remboursé"),G331*P331,0),0))</f>
        <v/>
      </c>
      <c r="R331" s="2">
        <f>IF(AND(B331="",D331="",E331="",F331="",H331="",I331="",J331="",K331="",L331="",M331="",N331="",O331=""),"",IF(B331="","Date requise",IF(D331="","Conducteur requis",IF(OR(E331="",F331=""),"Odomètre requis",IF(F331&lt;E331,"Odomètre incohérent",IF(G331=0,"Kilométrage à vérifier",IF(AND(K331&lt;&gt;"Personnel",L331=""),"Motif requis",IF(O331="","Statut requis",IF(AND(K331="Personnel",OR(O331="À rembourser",O331="Remboursé")),"Personnel non remboursable","Conforme")))))))))</f>
        <v/>
      </c>
    </row>
    <row r="332">
      <c r="A332" s="21">
        <f>IF(AND(B332="",D332="",E332="",F332="",H332="",I332="",J332="",K332="",L332="",M332="",N332="",O332=""),"",ROW()-6)</f>
        <v/>
      </c>
      <c r="B332" s="47" t="n"/>
      <c r="C332" s="2">
        <f>IF(B332="","",IF(MONTH(B332)=1,"janvier",IF(MONTH(B332)=2,"février",IF(MONTH(B332)=3,"mars",IF(MONTH(B332)=4,"avril",IF(MONTH(B332)=5,"mai",IF(MONTH(B332)=6,"juin",IF(MONTH(B332)=7,"juillet",IF(MONTH(B332)=8,"août",IF(MONTH(B332)=9,"septembre",IF(MONTH(B332)=10,"octobre",IF(MONTH(B332)=11,"novembre","décembre")))))))))))</f>
        <v/>
      </c>
      <c r="D332" s="29" t="n"/>
      <c r="E332" s="30" t="n"/>
      <c r="F332" s="30" t="n"/>
      <c r="G332" s="25">
        <f>IFERROR(IF(OR(E332="",F332=""),"",IF(F332&gt;=E332,F332-E332,"")),"")</f>
        <v/>
      </c>
      <c r="H332" s="29" t="n"/>
      <c r="I332" s="29" t="n"/>
      <c r="J332" s="29" t="n"/>
      <c r="K332" s="29" t="n"/>
      <c r="L332" s="29" t="n"/>
      <c r="M332" s="29" t="n"/>
      <c r="N332" s="29" t="n"/>
      <c r="O332" s="29" t="n"/>
      <c r="P332" s="45">
        <f>IF(O332="","",IFERROR(IF(OR(O332="Personnel",O332="Non remboursable"),0,'Paramètres'!$B$12),0))</f>
        <v/>
      </c>
      <c r="Q332" s="46">
        <f>IF(O332="","",IFERROR(IF(OR(O332="À rembourser",O332="Remboursé"),G332*P332,0),0))</f>
        <v/>
      </c>
      <c r="R332" s="2">
        <f>IF(AND(B332="",D332="",E332="",F332="",H332="",I332="",J332="",K332="",L332="",M332="",N332="",O332=""),"",IF(B332="","Date requise",IF(D332="","Conducteur requis",IF(OR(E332="",F332=""),"Odomètre requis",IF(F332&lt;E332,"Odomètre incohérent",IF(G332=0,"Kilométrage à vérifier",IF(AND(K332&lt;&gt;"Personnel",L332=""),"Motif requis",IF(O332="","Statut requis",IF(AND(K332="Personnel",OR(O332="À rembourser",O332="Remboursé")),"Personnel non remboursable","Conforme")))))))))</f>
        <v/>
      </c>
    </row>
    <row r="333">
      <c r="A333" s="21">
        <f>IF(AND(B333="",D333="",E333="",F333="",H333="",I333="",J333="",K333="",L333="",M333="",N333="",O333=""),"",ROW()-6)</f>
        <v/>
      </c>
      <c r="B333" s="44" t="n"/>
      <c r="C333" s="2">
        <f>IF(B333="","",IF(MONTH(B333)=1,"janvier",IF(MONTH(B333)=2,"février",IF(MONTH(B333)=3,"mars",IF(MONTH(B333)=4,"avril",IF(MONTH(B333)=5,"mai",IF(MONTH(B333)=6,"juin",IF(MONTH(B333)=7,"juillet",IF(MONTH(B333)=8,"août",IF(MONTH(B333)=9,"septembre",IF(MONTH(B333)=10,"octobre",IF(MONTH(B333)=11,"novembre","décembre")))))))))))</f>
        <v/>
      </c>
      <c r="D333" s="23" t="n"/>
      <c r="E333" s="24" t="n"/>
      <c r="F333" s="24" t="n"/>
      <c r="G333" s="25">
        <f>IFERROR(IF(OR(E333="",F333=""),"",IF(F333&gt;=E333,F333-E333,"")),"")</f>
        <v/>
      </c>
      <c r="H333" s="23" t="n"/>
      <c r="I333" s="23" t="n"/>
      <c r="J333" s="23" t="n"/>
      <c r="K333" s="23" t="n"/>
      <c r="L333" s="23" t="n"/>
      <c r="M333" s="23" t="n"/>
      <c r="N333" s="23" t="n"/>
      <c r="O333" s="23" t="n"/>
      <c r="P333" s="45">
        <f>IF(O333="","",IFERROR(IF(OR(O333="Personnel",O333="Non remboursable"),0,'Paramètres'!$B$12),0))</f>
        <v/>
      </c>
      <c r="Q333" s="46">
        <f>IF(O333="","",IFERROR(IF(OR(O333="À rembourser",O333="Remboursé"),G333*P333,0),0))</f>
        <v/>
      </c>
      <c r="R333" s="2">
        <f>IF(AND(B333="",D333="",E333="",F333="",H333="",I333="",J333="",K333="",L333="",M333="",N333="",O333=""),"",IF(B333="","Date requise",IF(D333="","Conducteur requis",IF(OR(E333="",F333=""),"Odomètre requis",IF(F333&lt;E333,"Odomètre incohérent",IF(G333=0,"Kilométrage à vérifier",IF(AND(K333&lt;&gt;"Personnel",L333=""),"Motif requis",IF(O333="","Statut requis",IF(AND(K333="Personnel",OR(O333="À rembourser",O333="Remboursé")),"Personnel non remboursable","Conforme")))))))))</f>
        <v/>
      </c>
    </row>
    <row r="334">
      <c r="A334" s="21">
        <f>IF(AND(B334="",D334="",E334="",F334="",H334="",I334="",J334="",K334="",L334="",M334="",N334="",O334=""),"",ROW()-6)</f>
        <v/>
      </c>
      <c r="B334" s="47" t="n"/>
      <c r="C334" s="2">
        <f>IF(B334="","",IF(MONTH(B334)=1,"janvier",IF(MONTH(B334)=2,"février",IF(MONTH(B334)=3,"mars",IF(MONTH(B334)=4,"avril",IF(MONTH(B334)=5,"mai",IF(MONTH(B334)=6,"juin",IF(MONTH(B334)=7,"juillet",IF(MONTH(B334)=8,"août",IF(MONTH(B334)=9,"septembre",IF(MONTH(B334)=10,"octobre",IF(MONTH(B334)=11,"novembre","décembre")))))))))))</f>
        <v/>
      </c>
      <c r="D334" s="29" t="n"/>
      <c r="E334" s="30" t="n"/>
      <c r="F334" s="30" t="n"/>
      <c r="G334" s="25">
        <f>IFERROR(IF(OR(E334="",F334=""),"",IF(F334&gt;=E334,F334-E334,"")),"")</f>
        <v/>
      </c>
      <c r="H334" s="29" t="n"/>
      <c r="I334" s="29" t="n"/>
      <c r="J334" s="29" t="n"/>
      <c r="K334" s="29" t="n"/>
      <c r="L334" s="29" t="n"/>
      <c r="M334" s="29" t="n"/>
      <c r="N334" s="29" t="n"/>
      <c r="O334" s="29" t="n"/>
      <c r="P334" s="45">
        <f>IF(O334="","",IFERROR(IF(OR(O334="Personnel",O334="Non remboursable"),0,'Paramètres'!$B$12),0))</f>
        <v/>
      </c>
      <c r="Q334" s="46">
        <f>IF(O334="","",IFERROR(IF(OR(O334="À rembourser",O334="Remboursé"),G334*P334,0),0))</f>
        <v/>
      </c>
      <c r="R334" s="2">
        <f>IF(AND(B334="",D334="",E334="",F334="",H334="",I334="",J334="",K334="",L334="",M334="",N334="",O334=""),"",IF(B334="","Date requise",IF(D334="","Conducteur requis",IF(OR(E334="",F334=""),"Odomètre requis",IF(F334&lt;E334,"Odomètre incohérent",IF(G334=0,"Kilométrage à vérifier",IF(AND(K334&lt;&gt;"Personnel",L334=""),"Motif requis",IF(O334="","Statut requis",IF(AND(K334="Personnel",OR(O334="À rembourser",O334="Remboursé")),"Personnel non remboursable","Conforme")))))))))</f>
        <v/>
      </c>
    </row>
    <row r="335">
      <c r="A335" s="21">
        <f>IF(AND(B335="",D335="",E335="",F335="",H335="",I335="",J335="",K335="",L335="",M335="",N335="",O335=""),"",ROW()-6)</f>
        <v/>
      </c>
      <c r="B335" s="44" t="n"/>
      <c r="C335" s="2">
        <f>IF(B335="","",IF(MONTH(B335)=1,"janvier",IF(MONTH(B335)=2,"février",IF(MONTH(B335)=3,"mars",IF(MONTH(B335)=4,"avril",IF(MONTH(B335)=5,"mai",IF(MONTH(B335)=6,"juin",IF(MONTH(B335)=7,"juillet",IF(MONTH(B335)=8,"août",IF(MONTH(B335)=9,"septembre",IF(MONTH(B335)=10,"octobre",IF(MONTH(B335)=11,"novembre","décembre")))))))))))</f>
        <v/>
      </c>
      <c r="D335" s="23" t="n"/>
      <c r="E335" s="24" t="n"/>
      <c r="F335" s="24" t="n"/>
      <c r="G335" s="25">
        <f>IFERROR(IF(OR(E335="",F335=""),"",IF(F335&gt;=E335,F335-E335,"")),"")</f>
        <v/>
      </c>
      <c r="H335" s="23" t="n"/>
      <c r="I335" s="23" t="n"/>
      <c r="J335" s="23" t="n"/>
      <c r="K335" s="23" t="n"/>
      <c r="L335" s="23" t="n"/>
      <c r="M335" s="23" t="n"/>
      <c r="N335" s="23" t="n"/>
      <c r="O335" s="23" t="n"/>
      <c r="P335" s="45">
        <f>IF(O335="","",IFERROR(IF(OR(O335="Personnel",O335="Non remboursable"),0,'Paramètres'!$B$12),0))</f>
        <v/>
      </c>
      <c r="Q335" s="46">
        <f>IF(O335="","",IFERROR(IF(OR(O335="À rembourser",O335="Remboursé"),G335*P335,0),0))</f>
        <v/>
      </c>
      <c r="R335" s="2">
        <f>IF(AND(B335="",D335="",E335="",F335="",H335="",I335="",J335="",K335="",L335="",M335="",N335="",O335=""),"",IF(B335="","Date requise",IF(D335="","Conducteur requis",IF(OR(E335="",F335=""),"Odomètre requis",IF(F335&lt;E335,"Odomètre incohérent",IF(G335=0,"Kilométrage à vérifier",IF(AND(K335&lt;&gt;"Personnel",L335=""),"Motif requis",IF(O335="","Statut requis",IF(AND(K335="Personnel",OR(O335="À rembourser",O335="Remboursé")),"Personnel non remboursable","Conforme")))))))))</f>
        <v/>
      </c>
    </row>
    <row r="336">
      <c r="A336" s="21">
        <f>IF(AND(B336="",D336="",E336="",F336="",H336="",I336="",J336="",K336="",L336="",M336="",N336="",O336=""),"",ROW()-6)</f>
        <v/>
      </c>
      <c r="B336" s="47" t="n"/>
      <c r="C336" s="2">
        <f>IF(B336="","",IF(MONTH(B336)=1,"janvier",IF(MONTH(B336)=2,"février",IF(MONTH(B336)=3,"mars",IF(MONTH(B336)=4,"avril",IF(MONTH(B336)=5,"mai",IF(MONTH(B336)=6,"juin",IF(MONTH(B336)=7,"juillet",IF(MONTH(B336)=8,"août",IF(MONTH(B336)=9,"septembre",IF(MONTH(B336)=10,"octobre",IF(MONTH(B336)=11,"novembre","décembre")))))))))))</f>
        <v/>
      </c>
      <c r="D336" s="29" t="n"/>
      <c r="E336" s="30" t="n"/>
      <c r="F336" s="30" t="n"/>
      <c r="G336" s="25">
        <f>IFERROR(IF(OR(E336="",F336=""),"",IF(F336&gt;=E336,F336-E336,"")),"")</f>
        <v/>
      </c>
      <c r="H336" s="29" t="n"/>
      <c r="I336" s="29" t="n"/>
      <c r="J336" s="29" t="n"/>
      <c r="K336" s="29" t="n"/>
      <c r="L336" s="29" t="n"/>
      <c r="M336" s="29" t="n"/>
      <c r="N336" s="29" t="n"/>
      <c r="O336" s="29" t="n"/>
      <c r="P336" s="45">
        <f>IF(O336="","",IFERROR(IF(OR(O336="Personnel",O336="Non remboursable"),0,'Paramètres'!$B$12),0))</f>
        <v/>
      </c>
      <c r="Q336" s="46">
        <f>IF(O336="","",IFERROR(IF(OR(O336="À rembourser",O336="Remboursé"),G336*P336,0),0))</f>
        <v/>
      </c>
      <c r="R336" s="2">
        <f>IF(AND(B336="",D336="",E336="",F336="",H336="",I336="",J336="",K336="",L336="",M336="",N336="",O336=""),"",IF(B336="","Date requise",IF(D336="","Conducteur requis",IF(OR(E336="",F336=""),"Odomètre requis",IF(F336&lt;E336,"Odomètre incohérent",IF(G336=0,"Kilométrage à vérifier",IF(AND(K336&lt;&gt;"Personnel",L336=""),"Motif requis",IF(O336="","Statut requis",IF(AND(K336="Personnel",OR(O336="À rembourser",O336="Remboursé")),"Personnel non remboursable","Conforme")))))))))</f>
        <v/>
      </c>
    </row>
    <row r="337">
      <c r="A337" s="21">
        <f>IF(AND(B337="",D337="",E337="",F337="",H337="",I337="",J337="",K337="",L337="",M337="",N337="",O337=""),"",ROW()-6)</f>
        <v/>
      </c>
      <c r="B337" s="44" t="n"/>
      <c r="C337" s="2">
        <f>IF(B337="","",IF(MONTH(B337)=1,"janvier",IF(MONTH(B337)=2,"février",IF(MONTH(B337)=3,"mars",IF(MONTH(B337)=4,"avril",IF(MONTH(B337)=5,"mai",IF(MONTH(B337)=6,"juin",IF(MONTH(B337)=7,"juillet",IF(MONTH(B337)=8,"août",IF(MONTH(B337)=9,"septembre",IF(MONTH(B337)=10,"octobre",IF(MONTH(B337)=11,"novembre","décembre")))))))))))</f>
        <v/>
      </c>
      <c r="D337" s="23" t="n"/>
      <c r="E337" s="24" t="n"/>
      <c r="F337" s="24" t="n"/>
      <c r="G337" s="25">
        <f>IFERROR(IF(OR(E337="",F337=""),"",IF(F337&gt;=E337,F337-E337,"")),"")</f>
        <v/>
      </c>
      <c r="H337" s="23" t="n"/>
      <c r="I337" s="23" t="n"/>
      <c r="J337" s="23" t="n"/>
      <c r="K337" s="23" t="n"/>
      <c r="L337" s="23" t="n"/>
      <c r="M337" s="23" t="n"/>
      <c r="N337" s="23" t="n"/>
      <c r="O337" s="23" t="n"/>
      <c r="P337" s="45">
        <f>IF(O337="","",IFERROR(IF(OR(O337="Personnel",O337="Non remboursable"),0,'Paramètres'!$B$12),0))</f>
        <v/>
      </c>
      <c r="Q337" s="46">
        <f>IF(O337="","",IFERROR(IF(OR(O337="À rembourser",O337="Remboursé"),G337*P337,0),0))</f>
        <v/>
      </c>
      <c r="R337" s="2">
        <f>IF(AND(B337="",D337="",E337="",F337="",H337="",I337="",J337="",K337="",L337="",M337="",N337="",O337=""),"",IF(B337="","Date requise",IF(D337="","Conducteur requis",IF(OR(E337="",F337=""),"Odomètre requis",IF(F337&lt;E337,"Odomètre incohérent",IF(G337=0,"Kilométrage à vérifier",IF(AND(K337&lt;&gt;"Personnel",L337=""),"Motif requis",IF(O337="","Statut requis",IF(AND(K337="Personnel",OR(O337="À rembourser",O337="Remboursé")),"Personnel non remboursable","Conforme")))))))))</f>
        <v/>
      </c>
    </row>
    <row r="338">
      <c r="A338" s="21">
        <f>IF(AND(B338="",D338="",E338="",F338="",H338="",I338="",J338="",K338="",L338="",M338="",N338="",O338=""),"",ROW()-6)</f>
        <v/>
      </c>
      <c r="B338" s="47" t="n"/>
      <c r="C338" s="2">
        <f>IF(B338="","",IF(MONTH(B338)=1,"janvier",IF(MONTH(B338)=2,"février",IF(MONTH(B338)=3,"mars",IF(MONTH(B338)=4,"avril",IF(MONTH(B338)=5,"mai",IF(MONTH(B338)=6,"juin",IF(MONTH(B338)=7,"juillet",IF(MONTH(B338)=8,"août",IF(MONTH(B338)=9,"septembre",IF(MONTH(B338)=10,"octobre",IF(MONTH(B338)=11,"novembre","décembre")))))))))))</f>
        <v/>
      </c>
      <c r="D338" s="29" t="n"/>
      <c r="E338" s="30" t="n"/>
      <c r="F338" s="30" t="n"/>
      <c r="G338" s="25">
        <f>IFERROR(IF(OR(E338="",F338=""),"",IF(F338&gt;=E338,F338-E338,"")),"")</f>
        <v/>
      </c>
      <c r="H338" s="29" t="n"/>
      <c r="I338" s="29" t="n"/>
      <c r="J338" s="29" t="n"/>
      <c r="K338" s="29" t="n"/>
      <c r="L338" s="29" t="n"/>
      <c r="M338" s="29" t="n"/>
      <c r="N338" s="29" t="n"/>
      <c r="O338" s="29" t="n"/>
      <c r="P338" s="45">
        <f>IF(O338="","",IFERROR(IF(OR(O338="Personnel",O338="Non remboursable"),0,'Paramètres'!$B$12),0))</f>
        <v/>
      </c>
      <c r="Q338" s="46">
        <f>IF(O338="","",IFERROR(IF(OR(O338="À rembourser",O338="Remboursé"),G338*P338,0),0))</f>
        <v/>
      </c>
      <c r="R338" s="2">
        <f>IF(AND(B338="",D338="",E338="",F338="",H338="",I338="",J338="",K338="",L338="",M338="",N338="",O338=""),"",IF(B338="","Date requise",IF(D338="","Conducteur requis",IF(OR(E338="",F338=""),"Odomètre requis",IF(F338&lt;E338,"Odomètre incohérent",IF(G338=0,"Kilométrage à vérifier",IF(AND(K338&lt;&gt;"Personnel",L338=""),"Motif requis",IF(O338="","Statut requis",IF(AND(K338="Personnel",OR(O338="À rembourser",O338="Remboursé")),"Personnel non remboursable","Conforme")))))))))</f>
        <v/>
      </c>
    </row>
    <row r="339">
      <c r="A339" s="21">
        <f>IF(AND(B339="",D339="",E339="",F339="",H339="",I339="",J339="",K339="",L339="",M339="",N339="",O339=""),"",ROW()-6)</f>
        <v/>
      </c>
      <c r="B339" s="44" t="n"/>
      <c r="C339" s="2">
        <f>IF(B339="","",IF(MONTH(B339)=1,"janvier",IF(MONTH(B339)=2,"février",IF(MONTH(B339)=3,"mars",IF(MONTH(B339)=4,"avril",IF(MONTH(B339)=5,"mai",IF(MONTH(B339)=6,"juin",IF(MONTH(B339)=7,"juillet",IF(MONTH(B339)=8,"août",IF(MONTH(B339)=9,"septembre",IF(MONTH(B339)=10,"octobre",IF(MONTH(B339)=11,"novembre","décembre")))))))))))</f>
        <v/>
      </c>
      <c r="D339" s="23" t="n"/>
      <c r="E339" s="24" t="n"/>
      <c r="F339" s="24" t="n"/>
      <c r="G339" s="25">
        <f>IFERROR(IF(OR(E339="",F339=""),"",IF(F339&gt;=E339,F339-E339,"")),"")</f>
        <v/>
      </c>
      <c r="H339" s="23" t="n"/>
      <c r="I339" s="23" t="n"/>
      <c r="J339" s="23" t="n"/>
      <c r="K339" s="23" t="n"/>
      <c r="L339" s="23" t="n"/>
      <c r="M339" s="23" t="n"/>
      <c r="N339" s="23" t="n"/>
      <c r="O339" s="23" t="n"/>
      <c r="P339" s="45">
        <f>IF(O339="","",IFERROR(IF(OR(O339="Personnel",O339="Non remboursable"),0,'Paramètres'!$B$12),0))</f>
        <v/>
      </c>
      <c r="Q339" s="46">
        <f>IF(O339="","",IFERROR(IF(OR(O339="À rembourser",O339="Remboursé"),G339*P339,0),0))</f>
        <v/>
      </c>
      <c r="R339" s="2">
        <f>IF(AND(B339="",D339="",E339="",F339="",H339="",I339="",J339="",K339="",L339="",M339="",N339="",O339=""),"",IF(B339="","Date requise",IF(D339="","Conducteur requis",IF(OR(E339="",F339=""),"Odomètre requis",IF(F339&lt;E339,"Odomètre incohérent",IF(G339=0,"Kilométrage à vérifier",IF(AND(K339&lt;&gt;"Personnel",L339=""),"Motif requis",IF(O339="","Statut requis",IF(AND(K339="Personnel",OR(O339="À rembourser",O339="Remboursé")),"Personnel non remboursable","Conforme")))))))))</f>
        <v/>
      </c>
    </row>
    <row r="340">
      <c r="A340" s="21">
        <f>IF(AND(B340="",D340="",E340="",F340="",H340="",I340="",J340="",K340="",L340="",M340="",N340="",O340=""),"",ROW()-6)</f>
        <v/>
      </c>
      <c r="B340" s="47" t="n"/>
      <c r="C340" s="2">
        <f>IF(B340="","",IF(MONTH(B340)=1,"janvier",IF(MONTH(B340)=2,"février",IF(MONTH(B340)=3,"mars",IF(MONTH(B340)=4,"avril",IF(MONTH(B340)=5,"mai",IF(MONTH(B340)=6,"juin",IF(MONTH(B340)=7,"juillet",IF(MONTH(B340)=8,"août",IF(MONTH(B340)=9,"septembre",IF(MONTH(B340)=10,"octobre",IF(MONTH(B340)=11,"novembre","décembre")))))))))))</f>
        <v/>
      </c>
      <c r="D340" s="29" t="n"/>
      <c r="E340" s="30" t="n"/>
      <c r="F340" s="30" t="n"/>
      <c r="G340" s="25">
        <f>IFERROR(IF(OR(E340="",F340=""),"",IF(F340&gt;=E340,F340-E340,"")),"")</f>
        <v/>
      </c>
      <c r="H340" s="29" t="n"/>
      <c r="I340" s="29" t="n"/>
      <c r="J340" s="29" t="n"/>
      <c r="K340" s="29" t="n"/>
      <c r="L340" s="29" t="n"/>
      <c r="M340" s="29" t="n"/>
      <c r="N340" s="29" t="n"/>
      <c r="O340" s="29" t="n"/>
      <c r="P340" s="45">
        <f>IF(O340="","",IFERROR(IF(OR(O340="Personnel",O340="Non remboursable"),0,'Paramètres'!$B$12),0))</f>
        <v/>
      </c>
      <c r="Q340" s="46">
        <f>IF(O340="","",IFERROR(IF(OR(O340="À rembourser",O340="Remboursé"),G340*P340,0),0))</f>
        <v/>
      </c>
      <c r="R340" s="2">
        <f>IF(AND(B340="",D340="",E340="",F340="",H340="",I340="",J340="",K340="",L340="",M340="",N340="",O340=""),"",IF(B340="","Date requise",IF(D340="","Conducteur requis",IF(OR(E340="",F340=""),"Odomètre requis",IF(F340&lt;E340,"Odomètre incohérent",IF(G340=0,"Kilométrage à vérifier",IF(AND(K340&lt;&gt;"Personnel",L340=""),"Motif requis",IF(O340="","Statut requis",IF(AND(K340="Personnel",OR(O340="À rembourser",O340="Remboursé")),"Personnel non remboursable","Conforme")))))))))</f>
        <v/>
      </c>
    </row>
    <row r="341">
      <c r="A341" s="21">
        <f>IF(AND(B341="",D341="",E341="",F341="",H341="",I341="",J341="",K341="",L341="",M341="",N341="",O341=""),"",ROW()-6)</f>
        <v/>
      </c>
      <c r="B341" s="44" t="n"/>
      <c r="C341" s="2">
        <f>IF(B341="","",IF(MONTH(B341)=1,"janvier",IF(MONTH(B341)=2,"février",IF(MONTH(B341)=3,"mars",IF(MONTH(B341)=4,"avril",IF(MONTH(B341)=5,"mai",IF(MONTH(B341)=6,"juin",IF(MONTH(B341)=7,"juillet",IF(MONTH(B341)=8,"août",IF(MONTH(B341)=9,"septembre",IF(MONTH(B341)=10,"octobre",IF(MONTH(B341)=11,"novembre","décembre")))))))))))</f>
        <v/>
      </c>
      <c r="D341" s="23" t="n"/>
      <c r="E341" s="24" t="n"/>
      <c r="F341" s="24" t="n"/>
      <c r="G341" s="25">
        <f>IFERROR(IF(OR(E341="",F341=""),"",IF(F341&gt;=E341,F341-E341,"")),"")</f>
        <v/>
      </c>
      <c r="H341" s="23" t="n"/>
      <c r="I341" s="23" t="n"/>
      <c r="J341" s="23" t="n"/>
      <c r="K341" s="23" t="n"/>
      <c r="L341" s="23" t="n"/>
      <c r="M341" s="23" t="n"/>
      <c r="N341" s="23" t="n"/>
      <c r="O341" s="23" t="n"/>
      <c r="P341" s="45">
        <f>IF(O341="","",IFERROR(IF(OR(O341="Personnel",O341="Non remboursable"),0,'Paramètres'!$B$12),0))</f>
        <v/>
      </c>
      <c r="Q341" s="46">
        <f>IF(O341="","",IFERROR(IF(OR(O341="À rembourser",O341="Remboursé"),G341*P341,0),0))</f>
        <v/>
      </c>
      <c r="R341" s="2">
        <f>IF(AND(B341="",D341="",E341="",F341="",H341="",I341="",J341="",K341="",L341="",M341="",N341="",O341=""),"",IF(B341="","Date requise",IF(D341="","Conducteur requis",IF(OR(E341="",F341=""),"Odomètre requis",IF(F341&lt;E341,"Odomètre incohérent",IF(G341=0,"Kilométrage à vérifier",IF(AND(K341&lt;&gt;"Personnel",L341=""),"Motif requis",IF(O341="","Statut requis",IF(AND(K341="Personnel",OR(O341="À rembourser",O341="Remboursé")),"Personnel non remboursable","Conforme")))))))))</f>
        <v/>
      </c>
    </row>
    <row r="342">
      <c r="A342" s="21">
        <f>IF(AND(B342="",D342="",E342="",F342="",H342="",I342="",J342="",K342="",L342="",M342="",N342="",O342=""),"",ROW()-6)</f>
        <v/>
      </c>
      <c r="B342" s="47" t="n"/>
      <c r="C342" s="2">
        <f>IF(B342="","",IF(MONTH(B342)=1,"janvier",IF(MONTH(B342)=2,"février",IF(MONTH(B342)=3,"mars",IF(MONTH(B342)=4,"avril",IF(MONTH(B342)=5,"mai",IF(MONTH(B342)=6,"juin",IF(MONTH(B342)=7,"juillet",IF(MONTH(B342)=8,"août",IF(MONTH(B342)=9,"septembre",IF(MONTH(B342)=10,"octobre",IF(MONTH(B342)=11,"novembre","décembre")))))))))))</f>
        <v/>
      </c>
      <c r="D342" s="29" t="n"/>
      <c r="E342" s="30" t="n"/>
      <c r="F342" s="30" t="n"/>
      <c r="G342" s="25">
        <f>IFERROR(IF(OR(E342="",F342=""),"",IF(F342&gt;=E342,F342-E342,"")),"")</f>
        <v/>
      </c>
      <c r="H342" s="29" t="n"/>
      <c r="I342" s="29" t="n"/>
      <c r="J342" s="29" t="n"/>
      <c r="K342" s="29" t="n"/>
      <c r="L342" s="29" t="n"/>
      <c r="M342" s="29" t="n"/>
      <c r="N342" s="29" t="n"/>
      <c r="O342" s="29" t="n"/>
      <c r="P342" s="45">
        <f>IF(O342="","",IFERROR(IF(OR(O342="Personnel",O342="Non remboursable"),0,'Paramètres'!$B$12),0))</f>
        <v/>
      </c>
      <c r="Q342" s="46">
        <f>IF(O342="","",IFERROR(IF(OR(O342="À rembourser",O342="Remboursé"),G342*P342,0),0))</f>
        <v/>
      </c>
      <c r="R342" s="2">
        <f>IF(AND(B342="",D342="",E342="",F342="",H342="",I342="",J342="",K342="",L342="",M342="",N342="",O342=""),"",IF(B342="","Date requise",IF(D342="","Conducteur requis",IF(OR(E342="",F342=""),"Odomètre requis",IF(F342&lt;E342,"Odomètre incohérent",IF(G342=0,"Kilométrage à vérifier",IF(AND(K342&lt;&gt;"Personnel",L342=""),"Motif requis",IF(O342="","Statut requis",IF(AND(K342="Personnel",OR(O342="À rembourser",O342="Remboursé")),"Personnel non remboursable","Conforme")))))))))</f>
        <v/>
      </c>
    </row>
    <row r="343">
      <c r="A343" s="21">
        <f>IF(AND(B343="",D343="",E343="",F343="",H343="",I343="",J343="",K343="",L343="",M343="",N343="",O343=""),"",ROW()-6)</f>
        <v/>
      </c>
      <c r="B343" s="44" t="n"/>
      <c r="C343" s="2">
        <f>IF(B343="","",IF(MONTH(B343)=1,"janvier",IF(MONTH(B343)=2,"février",IF(MONTH(B343)=3,"mars",IF(MONTH(B343)=4,"avril",IF(MONTH(B343)=5,"mai",IF(MONTH(B343)=6,"juin",IF(MONTH(B343)=7,"juillet",IF(MONTH(B343)=8,"août",IF(MONTH(B343)=9,"septembre",IF(MONTH(B343)=10,"octobre",IF(MONTH(B343)=11,"novembre","décembre")))))))))))</f>
        <v/>
      </c>
      <c r="D343" s="23" t="n"/>
      <c r="E343" s="24" t="n"/>
      <c r="F343" s="24" t="n"/>
      <c r="G343" s="25">
        <f>IFERROR(IF(OR(E343="",F343=""),"",IF(F343&gt;=E343,F343-E343,"")),"")</f>
        <v/>
      </c>
      <c r="H343" s="23" t="n"/>
      <c r="I343" s="23" t="n"/>
      <c r="J343" s="23" t="n"/>
      <c r="K343" s="23" t="n"/>
      <c r="L343" s="23" t="n"/>
      <c r="M343" s="23" t="n"/>
      <c r="N343" s="23" t="n"/>
      <c r="O343" s="23" t="n"/>
      <c r="P343" s="45">
        <f>IF(O343="","",IFERROR(IF(OR(O343="Personnel",O343="Non remboursable"),0,'Paramètres'!$B$12),0))</f>
        <v/>
      </c>
      <c r="Q343" s="46">
        <f>IF(O343="","",IFERROR(IF(OR(O343="À rembourser",O343="Remboursé"),G343*P343,0),0))</f>
        <v/>
      </c>
      <c r="R343" s="2">
        <f>IF(AND(B343="",D343="",E343="",F343="",H343="",I343="",J343="",K343="",L343="",M343="",N343="",O343=""),"",IF(B343="","Date requise",IF(D343="","Conducteur requis",IF(OR(E343="",F343=""),"Odomètre requis",IF(F343&lt;E343,"Odomètre incohérent",IF(G343=0,"Kilométrage à vérifier",IF(AND(K343&lt;&gt;"Personnel",L343=""),"Motif requis",IF(O343="","Statut requis",IF(AND(K343="Personnel",OR(O343="À rembourser",O343="Remboursé")),"Personnel non remboursable","Conforme")))))))))</f>
        <v/>
      </c>
    </row>
    <row r="344">
      <c r="A344" s="21">
        <f>IF(AND(B344="",D344="",E344="",F344="",H344="",I344="",J344="",K344="",L344="",M344="",N344="",O344=""),"",ROW()-6)</f>
        <v/>
      </c>
      <c r="B344" s="47" t="n"/>
      <c r="C344" s="2">
        <f>IF(B344="","",IF(MONTH(B344)=1,"janvier",IF(MONTH(B344)=2,"février",IF(MONTH(B344)=3,"mars",IF(MONTH(B344)=4,"avril",IF(MONTH(B344)=5,"mai",IF(MONTH(B344)=6,"juin",IF(MONTH(B344)=7,"juillet",IF(MONTH(B344)=8,"août",IF(MONTH(B344)=9,"septembre",IF(MONTH(B344)=10,"octobre",IF(MONTH(B344)=11,"novembre","décembre")))))))))))</f>
        <v/>
      </c>
      <c r="D344" s="29" t="n"/>
      <c r="E344" s="30" t="n"/>
      <c r="F344" s="30" t="n"/>
      <c r="G344" s="25">
        <f>IFERROR(IF(OR(E344="",F344=""),"",IF(F344&gt;=E344,F344-E344,"")),"")</f>
        <v/>
      </c>
      <c r="H344" s="29" t="n"/>
      <c r="I344" s="29" t="n"/>
      <c r="J344" s="29" t="n"/>
      <c r="K344" s="29" t="n"/>
      <c r="L344" s="29" t="n"/>
      <c r="M344" s="29" t="n"/>
      <c r="N344" s="29" t="n"/>
      <c r="O344" s="29" t="n"/>
      <c r="P344" s="45">
        <f>IF(O344="","",IFERROR(IF(OR(O344="Personnel",O344="Non remboursable"),0,'Paramètres'!$B$12),0))</f>
        <v/>
      </c>
      <c r="Q344" s="46">
        <f>IF(O344="","",IFERROR(IF(OR(O344="À rembourser",O344="Remboursé"),G344*P344,0),0))</f>
        <v/>
      </c>
      <c r="R344" s="2">
        <f>IF(AND(B344="",D344="",E344="",F344="",H344="",I344="",J344="",K344="",L344="",M344="",N344="",O344=""),"",IF(B344="","Date requise",IF(D344="","Conducteur requis",IF(OR(E344="",F344=""),"Odomètre requis",IF(F344&lt;E344,"Odomètre incohérent",IF(G344=0,"Kilométrage à vérifier",IF(AND(K344&lt;&gt;"Personnel",L344=""),"Motif requis",IF(O344="","Statut requis",IF(AND(K344="Personnel",OR(O344="À rembourser",O344="Remboursé")),"Personnel non remboursable","Conforme")))))))))</f>
        <v/>
      </c>
    </row>
    <row r="345">
      <c r="A345" s="21">
        <f>IF(AND(B345="",D345="",E345="",F345="",H345="",I345="",J345="",K345="",L345="",M345="",N345="",O345=""),"",ROW()-6)</f>
        <v/>
      </c>
      <c r="B345" s="44" t="n"/>
      <c r="C345" s="2">
        <f>IF(B345="","",IF(MONTH(B345)=1,"janvier",IF(MONTH(B345)=2,"février",IF(MONTH(B345)=3,"mars",IF(MONTH(B345)=4,"avril",IF(MONTH(B345)=5,"mai",IF(MONTH(B345)=6,"juin",IF(MONTH(B345)=7,"juillet",IF(MONTH(B345)=8,"août",IF(MONTH(B345)=9,"septembre",IF(MONTH(B345)=10,"octobre",IF(MONTH(B345)=11,"novembre","décembre")))))))))))</f>
        <v/>
      </c>
      <c r="D345" s="23" t="n"/>
      <c r="E345" s="24" t="n"/>
      <c r="F345" s="24" t="n"/>
      <c r="G345" s="25">
        <f>IFERROR(IF(OR(E345="",F345=""),"",IF(F345&gt;=E345,F345-E345,"")),"")</f>
        <v/>
      </c>
      <c r="H345" s="23" t="n"/>
      <c r="I345" s="23" t="n"/>
      <c r="J345" s="23" t="n"/>
      <c r="K345" s="23" t="n"/>
      <c r="L345" s="23" t="n"/>
      <c r="M345" s="23" t="n"/>
      <c r="N345" s="23" t="n"/>
      <c r="O345" s="23" t="n"/>
      <c r="P345" s="45">
        <f>IF(O345="","",IFERROR(IF(OR(O345="Personnel",O345="Non remboursable"),0,'Paramètres'!$B$12),0))</f>
        <v/>
      </c>
      <c r="Q345" s="46">
        <f>IF(O345="","",IFERROR(IF(OR(O345="À rembourser",O345="Remboursé"),G345*P345,0),0))</f>
        <v/>
      </c>
      <c r="R345" s="2">
        <f>IF(AND(B345="",D345="",E345="",F345="",H345="",I345="",J345="",K345="",L345="",M345="",N345="",O345=""),"",IF(B345="","Date requise",IF(D345="","Conducteur requis",IF(OR(E345="",F345=""),"Odomètre requis",IF(F345&lt;E345,"Odomètre incohérent",IF(G345=0,"Kilométrage à vérifier",IF(AND(K345&lt;&gt;"Personnel",L345=""),"Motif requis",IF(O345="","Statut requis",IF(AND(K345="Personnel",OR(O345="À rembourser",O345="Remboursé")),"Personnel non remboursable","Conforme")))))))))</f>
        <v/>
      </c>
    </row>
    <row r="346">
      <c r="A346" s="21">
        <f>IF(AND(B346="",D346="",E346="",F346="",H346="",I346="",J346="",K346="",L346="",M346="",N346="",O346=""),"",ROW()-6)</f>
        <v/>
      </c>
      <c r="B346" s="47" t="n"/>
      <c r="C346" s="2">
        <f>IF(B346="","",IF(MONTH(B346)=1,"janvier",IF(MONTH(B346)=2,"février",IF(MONTH(B346)=3,"mars",IF(MONTH(B346)=4,"avril",IF(MONTH(B346)=5,"mai",IF(MONTH(B346)=6,"juin",IF(MONTH(B346)=7,"juillet",IF(MONTH(B346)=8,"août",IF(MONTH(B346)=9,"septembre",IF(MONTH(B346)=10,"octobre",IF(MONTH(B346)=11,"novembre","décembre")))))))))))</f>
        <v/>
      </c>
      <c r="D346" s="29" t="n"/>
      <c r="E346" s="30" t="n"/>
      <c r="F346" s="30" t="n"/>
      <c r="G346" s="25">
        <f>IFERROR(IF(OR(E346="",F346=""),"",IF(F346&gt;=E346,F346-E346,"")),"")</f>
        <v/>
      </c>
      <c r="H346" s="29" t="n"/>
      <c r="I346" s="29" t="n"/>
      <c r="J346" s="29" t="n"/>
      <c r="K346" s="29" t="n"/>
      <c r="L346" s="29" t="n"/>
      <c r="M346" s="29" t="n"/>
      <c r="N346" s="29" t="n"/>
      <c r="O346" s="29" t="n"/>
      <c r="P346" s="45">
        <f>IF(O346="","",IFERROR(IF(OR(O346="Personnel",O346="Non remboursable"),0,'Paramètres'!$B$12),0))</f>
        <v/>
      </c>
      <c r="Q346" s="46">
        <f>IF(O346="","",IFERROR(IF(OR(O346="À rembourser",O346="Remboursé"),G346*P346,0),0))</f>
        <v/>
      </c>
      <c r="R346" s="2">
        <f>IF(AND(B346="",D346="",E346="",F346="",H346="",I346="",J346="",K346="",L346="",M346="",N346="",O346=""),"",IF(B346="","Date requise",IF(D346="","Conducteur requis",IF(OR(E346="",F346=""),"Odomètre requis",IF(F346&lt;E346,"Odomètre incohérent",IF(G346=0,"Kilométrage à vérifier",IF(AND(K346&lt;&gt;"Personnel",L346=""),"Motif requis",IF(O346="","Statut requis",IF(AND(K346="Personnel",OR(O346="À rembourser",O346="Remboursé")),"Personnel non remboursable","Conforme")))))))))</f>
        <v/>
      </c>
    </row>
    <row r="347">
      <c r="A347" s="21">
        <f>IF(AND(B347="",D347="",E347="",F347="",H347="",I347="",J347="",K347="",L347="",M347="",N347="",O347=""),"",ROW()-6)</f>
        <v/>
      </c>
      <c r="B347" s="44" t="n"/>
      <c r="C347" s="2">
        <f>IF(B347="","",IF(MONTH(B347)=1,"janvier",IF(MONTH(B347)=2,"février",IF(MONTH(B347)=3,"mars",IF(MONTH(B347)=4,"avril",IF(MONTH(B347)=5,"mai",IF(MONTH(B347)=6,"juin",IF(MONTH(B347)=7,"juillet",IF(MONTH(B347)=8,"août",IF(MONTH(B347)=9,"septembre",IF(MONTH(B347)=10,"octobre",IF(MONTH(B347)=11,"novembre","décembre")))))))))))</f>
        <v/>
      </c>
      <c r="D347" s="23" t="n"/>
      <c r="E347" s="24" t="n"/>
      <c r="F347" s="24" t="n"/>
      <c r="G347" s="25">
        <f>IFERROR(IF(OR(E347="",F347=""),"",IF(F347&gt;=E347,F347-E347,"")),"")</f>
        <v/>
      </c>
      <c r="H347" s="23" t="n"/>
      <c r="I347" s="23" t="n"/>
      <c r="J347" s="23" t="n"/>
      <c r="K347" s="23" t="n"/>
      <c r="L347" s="23" t="n"/>
      <c r="M347" s="23" t="n"/>
      <c r="N347" s="23" t="n"/>
      <c r="O347" s="23" t="n"/>
      <c r="P347" s="45">
        <f>IF(O347="","",IFERROR(IF(OR(O347="Personnel",O347="Non remboursable"),0,'Paramètres'!$B$12),0))</f>
        <v/>
      </c>
      <c r="Q347" s="46">
        <f>IF(O347="","",IFERROR(IF(OR(O347="À rembourser",O347="Remboursé"),G347*P347,0),0))</f>
        <v/>
      </c>
      <c r="R347" s="2">
        <f>IF(AND(B347="",D347="",E347="",F347="",H347="",I347="",J347="",K347="",L347="",M347="",N347="",O347=""),"",IF(B347="","Date requise",IF(D347="","Conducteur requis",IF(OR(E347="",F347=""),"Odomètre requis",IF(F347&lt;E347,"Odomètre incohérent",IF(G347=0,"Kilométrage à vérifier",IF(AND(K347&lt;&gt;"Personnel",L347=""),"Motif requis",IF(O347="","Statut requis",IF(AND(K347="Personnel",OR(O347="À rembourser",O347="Remboursé")),"Personnel non remboursable","Conforme")))))))))</f>
        <v/>
      </c>
    </row>
    <row r="348">
      <c r="A348" s="21">
        <f>IF(AND(B348="",D348="",E348="",F348="",H348="",I348="",J348="",K348="",L348="",M348="",N348="",O348=""),"",ROW()-6)</f>
        <v/>
      </c>
      <c r="B348" s="47" t="n"/>
      <c r="C348" s="2">
        <f>IF(B348="","",IF(MONTH(B348)=1,"janvier",IF(MONTH(B348)=2,"février",IF(MONTH(B348)=3,"mars",IF(MONTH(B348)=4,"avril",IF(MONTH(B348)=5,"mai",IF(MONTH(B348)=6,"juin",IF(MONTH(B348)=7,"juillet",IF(MONTH(B348)=8,"août",IF(MONTH(B348)=9,"septembre",IF(MONTH(B348)=10,"octobre",IF(MONTH(B348)=11,"novembre","décembre")))))))))))</f>
        <v/>
      </c>
      <c r="D348" s="29" t="n"/>
      <c r="E348" s="30" t="n"/>
      <c r="F348" s="30" t="n"/>
      <c r="G348" s="25">
        <f>IFERROR(IF(OR(E348="",F348=""),"",IF(F348&gt;=E348,F348-E348,"")),"")</f>
        <v/>
      </c>
      <c r="H348" s="29" t="n"/>
      <c r="I348" s="29" t="n"/>
      <c r="J348" s="29" t="n"/>
      <c r="K348" s="29" t="n"/>
      <c r="L348" s="29" t="n"/>
      <c r="M348" s="29" t="n"/>
      <c r="N348" s="29" t="n"/>
      <c r="O348" s="29" t="n"/>
      <c r="P348" s="45">
        <f>IF(O348="","",IFERROR(IF(OR(O348="Personnel",O348="Non remboursable"),0,'Paramètres'!$B$12),0))</f>
        <v/>
      </c>
      <c r="Q348" s="46">
        <f>IF(O348="","",IFERROR(IF(OR(O348="À rembourser",O348="Remboursé"),G348*P348,0),0))</f>
        <v/>
      </c>
      <c r="R348" s="2">
        <f>IF(AND(B348="",D348="",E348="",F348="",H348="",I348="",J348="",K348="",L348="",M348="",N348="",O348=""),"",IF(B348="","Date requise",IF(D348="","Conducteur requis",IF(OR(E348="",F348=""),"Odomètre requis",IF(F348&lt;E348,"Odomètre incohérent",IF(G348=0,"Kilométrage à vérifier",IF(AND(K348&lt;&gt;"Personnel",L348=""),"Motif requis",IF(O348="","Statut requis",IF(AND(K348="Personnel",OR(O348="À rembourser",O348="Remboursé")),"Personnel non remboursable","Conforme")))))))))</f>
        <v/>
      </c>
    </row>
    <row r="349">
      <c r="A349" s="21">
        <f>IF(AND(B349="",D349="",E349="",F349="",H349="",I349="",J349="",K349="",L349="",M349="",N349="",O349=""),"",ROW()-6)</f>
        <v/>
      </c>
      <c r="B349" s="44" t="n"/>
      <c r="C349" s="2">
        <f>IF(B349="","",IF(MONTH(B349)=1,"janvier",IF(MONTH(B349)=2,"février",IF(MONTH(B349)=3,"mars",IF(MONTH(B349)=4,"avril",IF(MONTH(B349)=5,"mai",IF(MONTH(B349)=6,"juin",IF(MONTH(B349)=7,"juillet",IF(MONTH(B349)=8,"août",IF(MONTH(B349)=9,"septembre",IF(MONTH(B349)=10,"octobre",IF(MONTH(B349)=11,"novembre","décembre")))))))))))</f>
        <v/>
      </c>
      <c r="D349" s="23" t="n"/>
      <c r="E349" s="24" t="n"/>
      <c r="F349" s="24" t="n"/>
      <c r="G349" s="25">
        <f>IFERROR(IF(OR(E349="",F349=""),"",IF(F349&gt;=E349,F349-E349,"")),"")</f>
        <v/>
      </c>
      <c r="H349" s="23" t="n"/>
      <c r="I349" s="23" t="n"/>
      <c r="J349" s="23" t="n"/>
      <c r="K349" s="23" t="n"/>
      <c r="L349" s="23" t="n"/>
      <c r="M349" s="23" t="n"/>
      <c r="N349" s="23" t="n"/>
      <c r="O349" s="23" t="n"/>
      <c r="P349" s="45">
        <f>IF(O349="","",IFERROR(IF(OR(O349="Personnel",O349="Non remboursable"),0,'Paramètres'!$B$12),0))</f>
        <v/>
      </c>
      <c r="Q349" s="46">
        <f>IF(O349="","",IFERROR(IF(OR(O349="À rembourser",O349="Remboursé"),G349*P349,0),0))</f>
        <v/>
      </c>
      <c r="R349" s="2">
        <f>IF(AND(B349="",D349="",E349="",F349="",H349="",I349="",J349="",K349="",L349="",M349="",N349="",O349=""),"",IF(B349="","Date requise",IF(D349="","Conducteur requis",IF(OR(E349="",F349=""),"Odomètre requis",IF(F349&lt;E349,"Odomètre incohérent",IF(G349=0,"Kilométrage à vérifier",IF(AND(K349&lt;&gt;"Personnel",L349=""),"Motif requis",IF(O349="","Statut requis",IF(AND(K349="Personnel",OR(O349="À rembourser",O349="Remboursé")),"Personnel non remboursable","Conforme")))))))))</f>
        <v/>
      </c>
    </row>
    <row r="350">
      <c r="A350" s="21">
        <f>IF(AND(B350="",D350="",E350="",F350="",H350="",I350="",J350="",K350="",L350="",M350="",N350="",O350=""),"",ROW()-6)</f>
        <v/>
      </c>
      <c r="B350" s="47" t="n"/>
      <c r="C350" s="2">
        <f>IF(B350="","",IF(MONTH(B350)=1,"janvier",IF(MONTH(B350)=2,"février",IF(MONTH(B350)=3,"mars",IF(MONTH(B350)=4,"avril",IF(MONTH(B350)=5,"mai",IF(MONTH(B350)=6,"juin",IF(MONTH(B350)=7,"juillet",IF(MONTH(B350)=8,"août",IF(MONTH(B350)=9,"septembre",IF(MONTH(B350)=10,"octobre",IF(MONTH(B350)=11,"novembre","décembre")))))))))))</f>
        <v/>
      </c>
      <c r="D350" s="29" t="n"/>
      <c r="E350" s="30" t="n"/>
      <c r="F350" s="30" t="n"/>
      <c r="G350" s="25">
        <f>IFERROR(IF(OR(E350="",F350=""),"",IF(F350&gt;=E350,F350-E350,"")),"")</f>
        <v/>
      </c>
      <c r="H350" s="29" t="n"/>
      <c r="I350" s="29" t="n"/>
      <c r="J350" s="29" t="n"/>
      <c r="K350" s="29" t="n"/>
      <c r="L350" s="29" t="n"/>
      <c r="M350" s="29" t="n"/>
      <c r="N350" s="29" t="n"/>
      <c r="O350" s="29" t="n"/>
      <c r="P350" s="45">
        <f>IF(O350="","",IFERROR(IF(OR(O350="Personnel",O350="Non remboursable"),0,'Paramètres'!$B$12),0))</f>
        <v/>
      </c>
      <c r="Q350" s="46">
        <f>IF(O350="","",IFERROR(IF(OR(O350="À rembourser",O350="Remboursé"),G350*P350,0),0))</f>
        <v/>
      </c>
      <c r="R350" s="2">
        <f>IF(AND(B350="",D350="",E350="",F350="",H350="",I350="",J350="",K350="",L350="",M350="",N350="",O350=""),"",IF(B350="","Date requise",IF(D350="","Conducteur requis",IF(OR(E350="",F350=""),"Odomètre requis",IF(F350&lt;E350,"Odomètre incohérent",IF(G350=0,"Kilométrage à vérifier",IF(AND(K350&lt;&gt;"Personnel",L350=""),"Motif requis",IF(O350="","Statut requis",IF(AND(K350="Personnel",OR(O350="À rembourser",O350="Remboursé")),"Personnel non remboursable","Conforme")))))))))</f>
        <v/>
      </c>
    </row>
    <row r="351">
      <c r="A351" s="21">
        <f>IF(AND(B351="",D351="",E351="",F351="",H351="",I351="",J351="",K351="",L351="",M351="",N351="",O351=""),"",ROW()-6)</f>
        <v/>
      </c>
      <c r="B351" s="44" t="n"/>
      <c r="C351" s="2">
        <f>IF(B351="","",IF(MONTH(B351)=1,"janvier",IF(MONTH(B351)=2,"février",IF(MONTH(B351)=3,"mars",IF(MONTH(B351)=4,"avril",IF(MONTH(B351)=5,"mai",IF(MONTH(B351)=6,"juin",IF(MONTH(B351)=7,"juillet",IF(MONTH(B351)=8,"août",IF(MONTH(B351)=9,"septembre",IF(MONTH(B351)=10,"octobre",IF(MONTH(B351)=11,"novembre","décembre")))))))))))</f>
        <v/>
      </c>
      <c r="D351" s="23" t="n"/>
      <c r="E351" s="24" t="n"/>
      <c r="F351" s="24" t="n"/>
      <c r="G351" s="25">
        <f>IFERROR(IF(OR(E351="",F351=""),"",IF(F351&gt;=E351,F351-E351,"")),"")</f>
        <v/>
      </c>
      <c r="H351" s="23" t="n"/>
      <c r="I351" s="23" t="n"/>
      <c r="J351" s="23" t="n"/>
      <c r="K351" s="23" t="n"/>
      <c r="L351" s="23" t="n"/>
      <c r="M351" s="23" t="n"/>
      <c r="N351" s="23" t="n"/>
      <c r="O351" s="23" t="n"/>
      <c r="P351" s="45">
        <f>IF(O351="","",IFERROR(IF(OR(O351="Personnel",O351="Non remboursable"),0,'Paramètres'!$B$12),0))</f>
        <v/>
      </c>
      <c r="Q351" s="46">
        <f>IF(O351="","",IFERROR(IF(OR(O351="À rembourser",O351="Remboursé"),G351*P351,0),0))</f>
        <v/>
      </c>
      <c r="R351" s="2">
        <f>IF(AND(B351="",D351="",E351="",F351="",H351="",I351="",J351="",K351="",L351="",M351="",N351="",O351=""),"",IF(B351="","Date requise",IF(D351="","Conducteur requis",IF(OR(E351="",F351=""),"Odomètre requis",IF(F351&lt;E351,"Odomètre incohérent",IF(G351=0,"Kilométrage à vérifier",IF(AND(K351&lt;&gt;"Personnel",L351=""),"Motif requis",IF(O351="","Statut requis",IF(AND(K351="Personnel",OR(O351="À rembourser",O351="Remboursé")),"Personnel non remboursable","Conforme")))))))))</f>
        <v/>
      </c>
    </row>
    <row r="352">
      <c r="A352" s="21">
        <f>IF(AND(B352="",D352="",E352="",F352="",H352="",I352="",J352="",K352="",L352="",M352="",N352="",O352=""),"",ROW()-6)</f>
        <v/>
      </c>
      <c r="B352" s="47" t="n"/>
      <c r="C352" s="2">
        <f>IF(B352="","",IF(MONTH(B352)=1,"janvier",IF(MONTH(B352)=2,"février",IF(MONTH(B352)=3,"mars",IF(MONTH(B352)=4,"avril",IF(MONTH(B352)=5,"mai",IF(MONTH(B352)=6,"juin",IF(MONTH(B352)=7,"juillet",IF(MONTH(B352)=8,"août",IF(MONTH(B352)=9,"septembre",IF(MONTH(B352)=10,"octobre",IF(MONTH(B352)=11,"novembre","décembre")))))))))))</f>
        <v/>
      </c>
      <c r="D352" s="29" t="n"/>
      <c r="E352" s="30" t="n"/>
      <c r="F352" s="30" t="n"/>
      <c r="G352" s="25">
        <f>IFERROR(IF(OR(E352="",F352=""),"",IF(F352&gt;=E352,F352-E352,"")),"")</f>
        <v/>
      </c>
      <c r="H352" s="29" t="n"/>
      <c r="I352" s="29" t="n"/>
      <c r="J352" s="29" t="n"/>
      <c r="K352" s="29" t="n"/>
      <c r="L352" s="29" t="n"/>
      <c r="M352" s="29" t="n"/>
      <c r="N352" s="29" t="n"/>
      <c r="O352" s="29" t="n"/>
      <c r="P352" s="45">
        <f>IF(O352="","",IFERROR(IF(OR(O352="Personnel",O352="Non remboursable"),0,'Paramètres'!$B$12),0))</f>
        <v/>
      </c>
      <c r="Q352" s="46">
        <f>IF(O352="","",IFERROR(IF(OR(O352="À rembourser",O352="Remboursé"),G352*P352,0),0))</f>
        <v/>
      </c>
      <c r="R352" s="2">
        <f>IF(AND(B352="",D352="",E352="",F352="",H352="",I352="",J352="",K352="",L352="",M352="",N352="",O352=""),"",IF(B352="","Date requise",IF(D352="","Conducteur requis",IF(OR(E352="",F352=""),"Odomètre requis",IF(F352&lt;E352,"Odomètre incohérent",IF(G352=0,"Kilométrage à vérifier",IF(AND(K352&lt;&gt;"Personnel",L352=""),"Motif requis",IF(O352="","Statut requis",IF(AND(K352="Personnel",OR(O352="À rembourser",O352="Remboursé")),"Personnel non remboursable","Conforme")))))))))</f>
        <v/>
      </c>
    </row>
    <row r="353">
      <c r="A353" s="21">
        <f>IF(AND(B353="",D353="",E353="",F353="",H353="",I353="",J353="",K353="",L353="",M353="",N353="",O353=""),"",ROW()-6)</f>
        <v/>
      </c>
      <c r="B353" s="44" t="n"/>
      <c r="C353" s="2">
        <f>IF(B353="","",IF(MONTH(B353)=1,"janvier",IF(MONTH(B353)=2,"février",IF(MONTH(B353)=3,"mars",IF(MONTH(B353)=4,"avril",IF(MONTH(B353)=5,"mai",IF(MONTH(B353)=6,"juin",IF(MONTH(B353)=7,"juillet",IF(MONTH(B353)=8,"août",IF(MONTH(B353)=9,"septembre",IF(MONTH(B353)=10,"octobre",IF(MONTH(B353)=11,"novembre","décembre")))))))))))</f>
        <v/>
      </c>
      <c r="D353" s="23" t="n"/>
      <c r="E353" s="24" t="n"/>
      <c r="F353" s="24" t="n"/>
      <c r="G353" s="25">
        <f>IFERROR(IF(OR(E353="",F353=""),"",IF(F353&gt;=E353,F353-E353,"")),"")</f>
        <v/>
      </c>
      <c r="H353" s="23" t="n"/>
      <c r="I353" s="23" t="n"/>
      <c r="J353" s="23" t="n"/>
      <c r="K353" s="23" t="n"/>
      <c r="L353" s="23" t="n"/>
      <c r="M353" s="23" t="n"/>
      <c r="N353" s="23" t="n"/>
      <c r="O353" s="23" t="n"/>
      <c r="P353" s="45">
        <f>IF(O353="","",IFERROR(IF(OR(O353="Personnel",O353="Non remboursable"),0,'Paramètres'!$B$12),0))</f>
        <v/>
      </c>
      <c r="Q353" s="46">
        <f>IF(O353="","",IFERROR(IF(OR(O353="À rembourser",O353="Remboursé"),G353*P353,0),0))</f>
        <v/>
      </c>
      <c r="R353" s="2">
        <f>IF(AND(B353="",D353="",E353="",F353="",H353="",I353="",J353="",K353="",L353="",M353="",N353="",O353=""),"",IF(B353="","Date requise",IF(D353="","Conducteur requis",IF(OR(E353="",F353=""),"Odomètre requis",IF(F353&lt;E353,"Odomètre incohérent",IF(G353=0,"Kilométrage à vérifier",IF(AND(K353&lt;&gt;"Personnel",L353=""),"Motif requis",IF(O353="","Statut requis",IF(AND(K353="Personnel",OR(O353="À rembourser",O353="Remboursé")),"Personnel non remboursable","Conforme")))))))))</f>
        <v/>
      </c>
    </row>
    <row r="354">
      <c r="A354" s="21">
        <f>IF(AND(B354="",D354="",E354="",F354="",H354="",I354="",J354="",K354="",L354="",M354="",N354="",O354=""),"",ROW()-6)</f>
        <v/>
      </c>
      <c r="B354" s="47" t="n"/>
      <c r="C354" s="2">
        <f>IF(B354="","",IF(MONTH(B354)=1,"janvier",IF(MONTH(B354)=2,"février",IF(MONTH(B354)=3,"mars",IF(MONTH(B354)=4,"avril",IF(MONTH(B354)=5,"mai",IF(MONTH(B354)=6,"juin",IF(MONTH(B354)=7,"juillet",IF(MONTH(B354)=8,"août",IF(MONTH(B354)=9,"septembre",IF(MONTH(B354)=10,"octobre",IF(MONTH(B354)=11,"novembre","décembre")))))))))))</f>
        <v/>
      </c>
      <c r="D354" s="29" t="n"/>
      <c r="E354" s="30" t="n"/>
      <c r="F354" s="30" t="n"/>
      <c r="G354" s="25">
        <f>IFERROR(IF(OR(E354="",F354=""),"",IF(F354&gt;=E354,F354-E354,"")),"")</f>
        <v/>
      </c>
      <c r="H354" s="29" t="n"/>
      <c r="I354" s="29" t="n"/>
      <c r="J354" s="29" t="n"/>
      <c r="K354" s="29" t="n"/>
      <c r="L354" s="29" t="n"/>
      <c r="M354" s="29" t="n"/>
      <c r="N354" s="29" t="n"/>
      <c r="O354" s="29" t="n"/>
      <c r="P354" s="45">
        <f>IF(O354="","",IFERROR(IF(OR(O354="Personnel",O354="Non remboursable"),0,'Paramètres'!$B$12),0))</f>
        <v/>
      </c>
      <c r="Q354" s="46">
        <f>IF(O354="","",IFERROR(IF(OR(O354="À rembourser",O354="Remboursé"),G354*P354,0),0))</f>
        <v/>
      </c>
      <c r="R354" s="2">
        <f>IF(AND(B354="",D354="",E354="",F354="",H354="",I354="",J354="",K354="",L354="",M354="",N354="",O354=""),"",IF(B354="","Date requise",IF(D354="","Conducteur requis",IF(OR(E354="",F354=""),"Odomètre requis",IF(F354&lt;E354,"Odomètre incohérent",IF(G354=0,"Kilométrage à vérifier",IF(AND(K354&lt;&gt;"Personnel",L354=""),"Motif requis",IF(O354="","Statut requis",IF(AND(K354="Personnel",OR(O354="À rembourser",O354="Remboursé")),"Personnel non remboursable","Conforme")))))))))</f>
        <v/>
      </c>
    </row>
    <row r="355">
      <c r="A355" s="21">
        <f>IF(AND(B355="",D355="",E355="",F355="",H355="",I355="",J355="",K355="",L355="",M355="",N355="",O355=""),"",ROW()-6)</f>
        <v/>
      </c>
      <c r="B355" s="44" t="n"/>
      <c r="C355" s="2">
        <f>IF(B355="","",IF(MONTH(B355)=1,"janvier",IF(MONTH(B355)=2,"février",IF(MONTH(B355)=3,"mars",IF(MONTH(B355)=4,"avril",IF(MONTH(B355)=5,"mai",IF(MONTH(B355)=6,"juin",IF(MONTH(B355)=7,"juillet",IF(MONTH(B355)=8,"août",IF(MONTH(B355)=9,"septembre",IF(MONTH(B355)=10,"octobre",IF(MONTH(B355)=11,"novembre","décembre")))))))))))</f>
        <v/>
      </c>
      <c r="D355" s="23" t="n"/>
      <c r="E355" s="24" t="n"/>
      <c r="F355" s="24" t="n"/>
      <c r="G355" s="25">
        <f>IFERROR(IF(OR(E355="",F355=""),"",IF(F355&gt;=E355,F355-E355,"")),"")</f>
        <v/>
      </c>
      <c r="H355" s="23" t="n"/>
      <c r="I355" s="23" t="n"/>
      <c r="J355" s="23" t="n"/>
      <c r="K355" s="23" t="n"/>
      <c r="L355" s="23" t="n"/>
      <c r="M355" s="23" t="n"/>
      <c r="N355" s="23" t="n"/>
      <c r="O355" s="23" t="n"/>
      <c r="P355" s="45">
        <f>IF(O355="","",IFERROR(IF(OR(O355="Personnel",O355="Non remboursable"),0,'Paramètres'!$B$12),0))</f>
        <v/>
      </c>
      <c r="Q355" s="46">
        <f>IF(O355="","",IFERROR(IF(OR(O355="À rembourser",O355="Remboursé"),G355*P355,0),0))</f>
        <v/>
      </c>
      <c r="R355" s="2">
        <f>IF(AND(B355="",D355="",E355="",F355="",H355="",I355="",J355="",K355="",L355="",M355="",N355="",O355=""),"",IF(B355="","Date requise",IF(D355="","Conducteur requis",IF(OR(E355="",F355=""),"Odomètre requis",IF(F355&lt;E355,"Odomètre incohérent",IF(G355=0,"Kilométrage à vérifier",IF(AND(K355&lt;&gt;"Personnel",L355=""),"Motif requis",IF(O355="","Statut requis",IF(AND(K355="Personnel",OR(O355="À rembourser",O355="Remboursé")),"Personnel non remboursable","Conforme")))))))))</f>
        <v/>
      </c>
    </row>
    <row r="356">
      <c r="A356" s="21">
        <f>IF(AND(B356="",D356="",E356="",F356="",H356="",I356="",J356="",K356="",L356="",M356="",N356="",O356=""),"",ROW()-6)</f>
        <v/>
      </c>
      <c r="B356" s="47" t="n"/>
      <c r="C356" s="2">
        <f>IF(B356="","",IF(MONTH(B356)=1,"janvier",IF(MONTH(B356)=2,"février",IF(MONTH(B356)=3,"mars",IF(MONTH(B356)=4,"avril",IF(MONTH(B356)=5,"mai",IF(MONTH(B356)=6,"juin",IF(MONTH(B356)=7,"juillet",IF(MONTH(B356)=8,"août",IF(MONTH(B356)=9,"septembre",IF(MONTH(B356)=10,"octobre",IF(MONTH(B356)=11,"novembre","décembre")))))))))))</f>
        <v/>
      </c>
      <c r="D356" s="29" t="n"/>
      <c r="E356" s="30" t="n"/>
      <c r="F356" s="30" t="n"/>
      <c r="G356" s="25">
        <f>IFERROR(IF(OR(E356="",F356=""),"",IF(F356&gt;=E356,F356-E356,"")),"")</f>
        <v/>
      </c>
      <c r="H356" s="29" t="n"/>
      <c r="I356" s="29" t="n"/>
      <c r="J356" s="29" t="n"/>
      <c r="K356" s="29" t="n"/>
      <c r="L356" s="29" t="n"/>
      <c r="M356" s="29" t="n"/>
      <c r="N356" s="29" t="n"/>
      <c r="O356" s="29" t="n"/>
      <c r="P356" s="45">
        <f>IF(O356="","",IFERROR(IF(OR(O356="Personnel",O356="Non remboursable"),0,'Paramètres'!$B$12),0))</f>
        <v/>
      </c>
      <c r="Q356" s="46">
        <f>IF(O356="","",IFERROR(IF(OR(O356="À rembourser",O356="Remboursé"),G356*P356,0),0))</f>
        <v/>
      </c>
      <c r="R356" s="2">
        <f>IF(AND(B356="",D356="",E356="",F356="",H356="",I356="",J356="",K356="",L356="",M356="",N356="",O356=""),"",IF(B356="","Date requise",IF(D356="","Conducteur requis",IF(OR(E356="",F356=""),"Odomètre requis",IF(F356&lt;E356,"Odomètre incohérent",IF(G356=0,"Kilométrage à vérifier",IF(AND(K356&lt;&gt;"Personnel",L356=""),"Motif requis",IF(O356="","Statut requis",IF(AND(K356="Personnel",OR(O356="À rembourser",O356="Remboursé")),"Personnel non remboursable","Conforme")))))))))</f>
        <v/>
      </c>
    </row>
    <row r="357">
      <c r="A357" s="21">
        <f>IF(AND(B357="",D357="",E357="",F357="",H357="",I357="",J357="",K357="",L357="",M357="",N357="",O357=""),"",ROW()-6)</f>
        <v/>
      </c>
      <c r="B357" s="44" t="n"/>
      <c r="C357" s="2">
        <f>IF(B357="","",IF(MONTH(B357)=1,"janvier",IF(MONTH(B357)=2,"février",IF(MONTH(B357)=3,"mars",IF(MONTH(B357)=4,"avril",IF(MONTH(B357)=5,"mai",IF(MONTH(B357)=6,"juin",IF(MONTH(B357)=7,"juillet",IF(MONTH(B357)=8,"août",IF(MONTH(B357)=9,"septembre",IF(MONTH(B357)=10,"octobre",IF(MONTH(B357)=11,"novembre","décembre")))))))))))</f>
        <v/>
      </c>
      <c r="D357" s="23" t="n"/>
      <c r="E357" s="24" t="n"/>
      <c r="F357" s="24" t="n"/>
      <c r="G357" s="25">
        <f>IFERROR(IF(OR(E357="",F357=""),"",IF(F357&gt;=E357,F357-E357,"")),"")</f>
        <v/>
      </c>
      <c r="H357" s="23" t="n"/>
      <c r="I357" s="23" t="n"/>
      <c r="J357" s="23" t="n"/>
      <c r="K357" s="23" t="n"/>
      <c r="L357" s="23" t="n"/>
      <c r="M357" s="23" t="n"/>
      <c r="N357" s="23" t="n"/>
      <c r="O357" s="23" t="n"/>
      <c r="P357" s="45">
        <f>IF(O357="","",IFERROR(IF(OR(O357="Personnel",O357="Non remboursable"),0,'Paramètres'!$B$12),0))</f>
        <v/>
      </c>
      <c r="Q357" s="46">
        <f>IF(O357="","",IFERROR(IF(OR(O357="À rembourser",O357="Remboursé"),G357*P357,0),0))</f>
        <v/>
      </c>
      <c r="R357" s="2">
        <f>IF(AND(B357="",D357="",E357="",F357="",H357="",I357="",J357="",K357="",L357="",M357="",N357="",O357=""),"",IF(B357="","Date requise",IF(D357="","Conducteur requis",IF(OR(E357="",F357=""),"Odomètre requis",IF(F357&lt;E357,"Odomètre incohérent",IF(G357=0,"Kilométrage à vérifier",IF(AND(K357&lt;&gt;"Personnel",L357=""),"Motif requis",IF(O357="","Statut requis",IF(AND(K357="Personnel",OR(O357="À rembourser",O357="Remboursé")),"Personnel non remboursable","Conforme")))))))))</f>
        <v/>
      </c>
    </row>
    <row r="358">
      <c r="A358" s="21">
        <f>IF(AND(B358="",D358="",E358="",F358="",H358="",I358="",J358="",K358="",L358="",M358="",N358="",O358=""),"",ROW()-6)</f>
        <v/>
      </c>
      <c r="B358" s="47" t="n"/>
      <c r="C358" s="2">
        <f>IF(B358="","",IF(MONTH(B358)=1,"janvier",IF(MONTH(B358)=2,"février",IF(MONTH(B358)=3,"mars",IF(MONTH(B358)=4,"avril",IF(MONTH(B358)=5,"mai",IF(MONTH(B358)=6,"juin",IF(MONTH(B358)=7,"juillet",IF(MONTH(B358)=8,"août",IF(MONTH(B358)=9,"septembre",IF(MONTH(B358)=10,"octobre",IF(MONTH(B358)=11,"novembre","décembre")))))))))))</f>
        <v/>
      </c>
      <c r="D358" s="29" t="n"/>
      <c r="E358" s="30" t="n"/>
      <c r="F358" s="30" t="n"/>
      <c r="G358" s="25">
        <f>IFERROR(IF(OR(E358="",F358=""),"",IF(F358&gt;=E358,F358-E358,"")),"")</f>
        <v/>
      </c>
      <c r="H358" s="29" t="n"/>
      <c r="I358" s="29" t="n"/>
      <c r="J358" s="29" t="n"/>
      <c r="K358" s="29" t="n"/>
      <c r="L358" s="29" t="n"/>
      <c r="M358" s="29" t="n"/>
      <c r="N358" s="29" t="n"/>
      <c r="O358" s="29" t="n"/>
      <c r="P358" s="45">
        <f>IF(O358="","",IFERROR(IF(OR(O358="Personnel",O358="Non remboursable"),0,'Paramètres'!$B$12),0))</f>
        <v/>
      </c>
      <c r="Q358" s="46">
        <f>IF(O358="","",IFERROR(IF(OR(O358="À rembourser",O358="Remboursé"),G358*P358,0),0))</f>
        <v/>
      </c>
      <c r="R358" s="2">
        <f>IF(AND(B358="",D358="",E358="",F358="",H358="",I358="",J358="",K358="",L358="",M358="",N358="",O358=""),"",IF(B358="","Date requise",IF(D358="","Conducteur requis",IF(OR(E358="",F358=""),"Odomètre requis",IF(F358&lt;E358,"Odomètre incohérent",IF(G358=0,"Kilométrage à vérifier",IF(AND(K358&lt;&gt;"Personnel",L358=""),"Motif requis",IF(O358="","Statut requis",IF(AND(K358="Personnel",OR(O358="À rembourser",O358="Remboursé")),"Personnel non remboursable","Conforme")))))))))</f>
        <v/>
      </c>
    </row>
    <row r="359">
      <c r="A359" s="21">
        <f>IF(AND(B359="",D359="",E359="",F359="",H359="",I359="",J359="",K359="",L359="",M359="",N359="",O359=""),"",ROW()-6)</f>
        <v/>
      </c>
      <c r="B359" s="44" t="n"/>
      <c r="C359" s="2">
        <f>IF(B359="","",IF(MONTH(B359)=1,"janvier",IF(MONTH(B359)=2,"février",IF(MONTH(B359)=3,"mars",IF(MONTH(B359)=4,"avril",IF(MONTH(B359)=5,"mai",IF(MONTH(B359)=6,"juin",IF(MONTH(B359)=7,"juillet",IF(MONTH(B359)=8,"août",IF(MONTH(B359)=9,"septembre",IF(MONTH(B359)=10,"octobre",IF(MONTH(B359)=11,"novembre","décembre")))))))))))</f>
        <v/>
      </c>
      <c r="D359" s="23" t="n"/>
      <c r="E359" s="24" t="n"/>
      <c r="F359" s="24" t="n"/>
      <c r="G359" s="25">
        <f>IFERROR(IF(OR(E359="",F359=""),"",IF(F359&gt;=E359,F359-E359,"")),"")</f>
        <v/>
      </c>
      <c r="H359" s="23" t="n"/>
      <c r="I359" s="23" t="n"/>
      <c r="J359" s="23" t="n"/>
      <c r="K359" s="23" t="n"/>
      <c r="L359" s="23" t="n"/>
      <c r="M359" s="23" t="n"/>
      <c r="N359" s="23" t="n"/>
      <c r="O359" s="23" t="n"/>
      <c r="P359" s="45">
        <f>IF(O359="","",IFERROR(IF(OR(O359="Personnel",O359="Non remboursable"),0,'Paramètres'!$B$12),0))</f>
        <v/>
      </c>
      <c r="Q359" s="46">
        <f>IF(O359="","",IFERROR(IF(OR(O359="À rembourser",O359="Remboursé"),G359*P359,0),0))</f>
        <v/>
      </c>
      <c r="R359" s="2">
        <f>IF(AND(B359="",D359="",E359="",F359="",H359="",I359="",J359="",K359="",L359="",M359="",N359="",O359=""),"",IF(B359="","Date requise",IF(D359="","Conducteur requis",IF(OR(E359="",F359=""),"Odomètre requis",IF(F359&lt;E359,"Odomètre incohérent",IF(G359=0,"Kilométrage à vérifier",IF(AND(K359&lt;&gt;"Personnel",L359=""),"Motif requis",IF(O359="","Statut requis",IF(AND(K359="Personnel",OR(O359="À rembourser",O359="Remboursé")),"Personnel non remboursable","Conforme")))))))))</f>
        <v/>
      </c>
    </row>
    <row r="360">
      <c r="A360" s="21">
        <f>IF(AND(B360="",D360="",E360="",F360="",H360="",I360="",J360="",K360="",L360="",M360="",N360="",O360=""),"",ROW()-6)</f>
        <v/>
      </c>
      <c r="B360" s="47" t="n"/>
      <c r="C360" s="2">
        <f>IF(B360="","",IF(MONTH(B360)=1,"janvier",IF(MONTH(B360)=2,"février",IF(MONTH(B360)=3,"mars",IF(MONTH(B360)=4,"avril",IF(MONTH(B360)=5,"mai",IF(MONTH(B360)=6,"juin",IF(MONTH(B360)=7,"juillet",IF(MONTH(B360)=8,"août",IF(MONTH(B360)=9,"septembre",IF(MONTH(B360)=10,"octobre",IF(MONTH(B360)=11,"novembre","décembre")))))))))))</f>
        <v/>
      </c>
      <c r="D360" s="29" t="n"/>
      <c r="E360" s="30" t="n"/>
      <c r="F360" s="30" t="n"/>
      <c r="G360" s="25">
        <f>IFERROR(IF(OR(E360="",F360=""),"",IF(F360&gt;=E360,F360-E360,"")),"")</f>
        <v/>
      </c>
      <c r="H360" s="29" t="n"/>
      <c r="I360" s="29" t="n"/>
      <c r="J360" s="29" t="n"/>
      <c r="K360" s="29" t="n"/>
      <c r="L360" s="29" t="n"/>
      <c r="M360" s="29" t="n"/>
      <c r="N360" s="29" t="n"/>
      <c r="O360" s="29" t="n"/>
      <c r="P360" s="45">
        <f>IF(O360="","",IFERROR(IF(OR(O360="Personnel",O360="Non remboursable"),0,'Paramètres'!$B$12),0))</f>
        <v/>
      </c>
      <c r="Q360" s="46">
        <f>IF(O360="","",IFERROR(IF(OR(O360="À rembourser",O360="Remboursé"),G360*P360,0),0))</f>
        <v/>
      </c>
      <c r="R360" s="2">
        <f>IF(AND(B360="",D360="",E360="",F360="",H360="",I360="",J360="",K360="",L360="",M360="",N360="",O360=""),"",IF(B360="","Date requise",IF(D360="","Conducteur requis",IF(OR(E360="",F360=""),"Odomètre requis",IF(F360&lt;E360,"Odomètre incohérent",IF(G360=0,"Kilométrage à vérifier",IF(AND(K360&lt;&gt;"Personnel",L360=""),"Motif requis",IF(O360="","Statut requis",IF(AND(K360="Personnel",OR(O360="À rembourser",O360="Remboursé")),"Personnel non remboursable","Conforme")))))))))</f>
        <v/>
      </c>
    </row>
    <row r="361">
      <c r="A361" s="21">
        <f>IF(AND(B361="",D361="",E361="",F361="",H361="",I361="",J361="",K361="",L361="",M361="",N361="",O361=""),"",ROW()-6)</f>
        <v/>
      </c>
      <c r="B361" s="44" t="n"/>
      <c r="C361" s="2">
        <f>IF(B361="","",IF(MONTH(B361)=1,"janvier",IF(MONTH(B361)=2,"février",IF(MONTH(B361)=3,"mars",IF(MONTH(B361)=4,"avril",IF(MONTH(B361)=5,"mai",IF(MONTH(B361)=6,"juin",IF(MONTH(B361)=7,"juillet",IF(MONTH(B361)=8,"août",IF(MONTH(B361)=9,"septembre",IF(MONTH(B361)=10,"octobre",IF(MONTH(B361)=11,"novembre","décembre")))))))))))</f>
        <v/>
      </c>
      <c r="D361" s="23" t="n"/>
      <c r="E361" s="24" t="n"/>
      <c r="F361" s="24" t="n"/>
      <c r="G361" s="25">
        <f>IFERROR(IF(OR(E361="",F361=""),"",IF(F361&gt;=E361,F361-E361,"")),"")</f>
        <v/>
      </c>
      <c r="H361" s="23" t="n"/>
      <c r="I361" s="23" t="n"/>
      <c r="J361" s="23" t="n"/>
      <c r="K361" s="23" t="n"/>
      <c r="L361" s="23" t="n"/>
      <c r="M361" s="23" t="n"/>
      <c r="N361" s="23" t="n"/>
      <c r="O361" s="23" t="n"/>
      <c r="P361" s="45">
        <f>IF(O361="","",IFERROR(IF(OR(O361="Personnel",O361="Non remboursable"),0,'Paramètres'!$B$12),0))</f>
        <v/>
      </c>
      <c r="Q361" s="46">
        <f>IF(O361="","",IFERROR(IF(OR(O361="À rembourser",O361="Remboursé"),G361*P361,0),0))</f>
        <v/>
      </c>
      <c r="R361" s="2">
        <f>IF(AND(B361="",D361="",E361="",F361="",H361="",I361="",J361="",K361="",L361="",M361="",N361="",O361=""),"",IF(B361="","Date requise",IF(D361="","Conducteur requis",IF(OR(E361="",F361=""),"Odomètre requis",IF(F361&lt;E361,"Odomètre incohérent",IF(G361=0,"Kilométrage à vérifier",IF(AND(K361&lt;&gt;"Personnel",L361=""),"Motif requis",IF(O361="","Statut requis",IF(AND(K361="Personnel",OR(O361="À rembourser",O361="Remboursé")),"Personnel non remboursable","Conforme")))))))))</f>
        <v/>
      </c>
    </row>
    <row r="362">
      <c r="A362" s="21">
        <f>IF(AND(B362="",D362="",E362="",F362="",H362="",I362="",J362="",K362="",L362="",M362="",N362="",O362=""),"",ROW()-6)</f>
        <v/>
      </c>
      <c r="B362" s="47" t="n"/>
      <c r="C362" s="2">
        <f>IF(B362="","",IF(MONTH(B362)=1,"janvier",IF(MONTH(B362)=2,"février",IF(MONTH(B362)=3,"mars",IF(MONTH(B362)=4,"avril",IF(MONTH(B362)=5,"mai",IF(MONTH(B362)=6,"juin",IF(MONTH(B362)=7,"juillet",IF(MONTH(B362)=8,"août",IF(MONTH(B362)=9,"septembre",IF(MONTH(B362)=10,"octobre",IF(MONTH(B362)=11,"novembre","décembre")))))))))))</f>
        <v/>
      </c>
      <c r="D362" s="29" t="n"/>
      <c r="E362" s="30" t="n"/>
      <c r="F362" s="30" t="n"/>
      <c r="G362" s="25">
        <f>IFERROR(IF(OR(E362="",F362=""),"",IF(F362&gt;=E362,F362-E362,"")),"")</f>
        <v/>
      </c>
      <c r="H362" s="29" t="n"/>
      <c r="I362" s="29" t="n"/>
      <c r="J362" s="29" t="n"/>
      <c r="K362" s="29" t="n"/>
      <c r="L362" s="29" t="n"/>
      <c r="M362" s="29" t="n"/>
      <c r="N362" s="29" t="n"/>
      <c r="O362" s="29" t="n"/>
      <c r="P362" s="45">
        <f>IF(O362="","",IFERROR(IF(OR(O362="Personnel",O362="Non remboursable"),0,'Paramètres'!$B$12),0))</f>
        <v/>
      </c>
      <c r="Q362" s="46">
        <f>IF(O362="","",IFERROR(IF(OR(O362="À rembourser",O362="Remboursé"),G362*P362,0),0))</f>
        <v/>
      </c>
      <c r="R362" s="2">
        <f>IF(AND(B362="",D362="",E362="",F362="",H362="",I362="",J362="",K362="",L362="",M362="",N362="",O362=""),"",IF(B362="","Date requise",IF(D362="","Conducteur requis",IF(OR(E362="",F362=""),"Odomètre requis",IF(F362&lt;E362,"Odomètre incohérent",IF(G362=0,"Kilométrage à vérifier",IF(AND(K362&lt;&gt;"Personnel",L362=""),"Motif requis",IF(O362="","Statut requis",IF(AND(K362="Personnel",OR(O362="À rembourser",O362="Remboursé")),"Personnel non remboursable","Conforme")))))))))</f>
        <v/>
      </c>
    </row>
    <row r="363">
      <c r="A363" s="21">
        <f>IF(AND(B363="",D363="",E363="",F363="",H363="",I363="",J363="",K363="",L363="",M363="",N363="",O363=""),"",ROW()-6)</f>
        <v/>
      </c>
      <c r="B363" s="44" t="n"/>
      <c r="C363" s="2">
        <f>IF(B363="","",IF(MONTH(B363)=1,"janvier",IF(MONTH(B363)=2,"février",IF(MONTH(B363)=3,"mars",IF(MONTH(B363)=4,"avril",IF(MONTH(B363)=5,"mai",IF(MONTH(B363)=6,"juin",IF(MONTH(B363)=7,"juillet",IF(MONTH(B363)=8,"août",IF(MONTH(B363)=9,"septembre",IF(MONTH(B363)=10,"octobre",IF(MONTH(B363)=11,"novembre","décembre")))))))))))</f>
        <v/>
      </c>
      <c r="D363" s="23" t="n"/>
      <c r="E363" s="24" t="n"/>
      <c r="F363" s="24" t="n"/>
      <c r="G363" s="25">
        <f>IFERROR(IF(OR(E363="",F363=""),"",IF(F363&gt;=E363,F363-E363,"")),"")</f>
        <v/>
      </c>
      <c r="H363" s="23" t="n"/>
      <c r="I363" s="23" t="n"/>
      <c r="J363" s="23" t="n"/>
      <c r="K363" s="23" t="n"/>
      <c r="L363" s="23" t="n"/>
      <c r="M363" s="23" t="n"/>
      <c r="N363" s="23" t="n"/>
      <c r="O363" s="23" t="n"/>
      <c r="P363" s="45">
        <f>IF(O363="","",IFERROR(IF(OR(O363="Personnel",O363="Non remboursable"),0,'Paramètres'!$B$12),0))</f>
        <v/>
      </c>
      <c r="Q363" s="46">
        <f>IF(O363="","",IFERROR(IF(OR(O363="À rembourser",O363="Remboursé"),G363*P363,0),0))</f>
        <v/>
      </c>
      <c r="R363" s="2">
        <f>IF(AND(B363="",D363="",E363="",F363="",H363="",I363="",J363="",K363="",L363="",M363="",N363="",O363=""),"",IF(B363="","Date requise",IF(D363="","Conducteur requis",IF(OR(E363="",F363=""),"Odomètre requis",IF(F363&lt;E363,"Odomètre incohérent",IF(G363=0,"Kilométrage à vérifier",IF(AND(K363&lt;&gt;"Personnel",L363=""),"Motif requis",IF(O363="","Statut requis",IF(AND(K363="Personnel",OR(O363="À rembourser",O363="Remboursé")),"Personnel non remboursable","Conforme")))))))))</f>
        <v/>
      </c>
    </row>
    <row r="364">
      <c r="A364" s="21">
        <f>IF(AND(B364="",D364="",E364="",F364="",H364="",I364="",J364="",K364="",L364="",M364="",N364="",O364=""),"",ROW()-6)</f>
        <v/>
      </c>
      <c r="B364" s="47" t="n"/>
      <c r="C364" s="2">
        <f>IF(B364="","",IF(MONTH(B364)=1,"janvier",IF(MONTH(B364)=2,"février",IF(MONTH(B364)=3,"mars",IF(MONTH(B364)=4,"avril",IF(MONTH(B364)=5,"mai",IF(MONTH(B364)=6,"juin",IF(MONTH(B364)=7,"juillet",IF(MONTH(B364)=8,"août",IF(MONTH(B364)=9,"septembre",IF(MONTH(B364)=10,"octobre",IF(MONTH(B364)=11,"novembre","décembre")))))))))))</f>
        <v/>
      </c>
      <c r="D364" s="29" t="n"/>
      <c r="E364" s="30" t="n"/>
      <c r="F364" s="30" t="n"/>
      <c r="G364" s="25">
        <f>IFERROR(IF(OR(E364="",F364=""),"",IF(F364&gt;=E364,F364-E364,"")),"")</f>
        <v/>
      </c>
      <c r="H364" s="29" t="n"/>
      <c r="I364" s="29" t="n"/>
      <c r="J364" s="29" t="n"/>
      <c r="K364" s="29" t="n"/>
      <c r="L364" s="29" t="n"/>
      <c r="M364" s="29" t="n"/>
      <c r="N364" s="29" t="n"/>
      <c r="O364" s="29" t="n"/>
      <c r="P364" s="45">
        <f>IF(O364="","",IFERROR(IF(OR(O364="Personnel",O364="Non remboursable"),0,'Paramètres'!$B$12),0))</f>
        <v/>
      </c>
      <c r="Q364" s="46">
        <f>IF(O364="","",IFERROR(IF(OR(O364="À rembourser",O364="Remboursé"),G364*P364,0),0))</f>
        <v/>
      </c>
      <c r="R364" s="2">
        <f>IF(AND(B364="",D364="",E364="",F364="",H364="",I364="",J364="",K364="",L364="",M364="",N364="",O364=""),"",IF(B364="","Date requise",IF(D364="","Conducteur requis",IF(OR(E364="",F364=""),"Odomètre requis",IF(F364&lt;E364,"Odomètre incohérent",IF(G364=0,"Kilométrage à vérifier",IF(AND(K364&lt;&gt;"Personnel",L364=""),"Motif requis",IF(O364="","Statut requis",IF(AND(K364="Personnel",OR(O364="À rembourser",O364="Remboursé")),"Personnel non remboursable","Conforme")))))))))</f>
        <v/>
      </c>
    </row>
    <row r="365">
      <c r="A365" s="21">
        <f>IF(AND(B365="",D365="",E365="",F365="",H365="",I365="",J365="",K365="",L365="",M365="",N365="",O365=""),"",ROW()-6)</f>
        <v/>
      </c>
      <c r="B365" s="44" t="n"/>
      <c r="C365" s="2">
        <f>IF(B365="","",IF(MONTH(B365)=1,"janvier",IF(MONTH(B365)=2,"février",IF(MONTH(B365)=3,"mars",IF(MONTH(B365)=4,"avril",IF(MONTH(B365)=5,"mai",IF(MONTH(B365)=6,"juin",IF(MONTH(B365)=7,"juillet",IF(MONTH(B365)=8,"août",IF(MONTH(B365)=9,"septembre",IF(MONTH(B365)=10,"octobre",IF(MONTH(B365)=11,"novembre","décembre")))))))))))</f>
        <v/>
      </c>
      <c r="D365" s="23" t="n"/>
      <c r="E365" s="24" t="n"/>
      <c r="F365" s="24" t="n"/>
      <c r="G365" s="25">
        <f>IFERROR(IF(OR(E365="",F365=""),"",IF(F365&gt;=E365,F365-E365,"")),"")</f>
        <v/>
      </c>
      <c r="H365" s="23" t="n"/>
      <c r="I365" s="23" t="n"/>
      <c r="J365" s="23" t="n"/>
      <c r="K365" s="23" t="n"/>
      <c r="L365" s="23" t="n"/>
      <c r="M365" s="23" t="n"/>
      <c r="N365" s="23" t="n"/>
      <c r="O365" s="23" t="n"/>
      <c r="P365" s="45">
        <f>IF(O365="","",IFERROR(IF(OR(O365="Personnel",O365="Non remboursable"),0,'Paramètres'!$B$12),0))</f>
        <v/>
      </c>
      <c r="Q365" s="46">
        <f>IF(O365="","",IFERROR(IF(OR(O365="À rembourser",O365="Remboursé"),G365*P365,0),0))</f>
        <v/>
      </c>
      <c r="R365" s="2">
        <f>IF(AND(B365="",D365="",E365="",F365="",H365="",I365="",J365="",K365="",L365="",M365="",N365="",O365=""),"",IF(B365="","Date requise",IF(D365="","Conducteur requis",IF(OR(E365="",F365=""),"Odomètre requis",IF(F365&lt;E365,"Odomètre incohérent",IF(G365=0,"Kilométrage à vérifier",IF(AND(K365&lt;&gt;"Personnel",L365=""),"Motif requis",IF(O365="","Statut requis",IF(AND(K365="Personnel",OR(O365="À rembourser",O365="Remboursé")),"Personnel non remboursable","Conforme")))))))))</f>
        <v/>
      </c>
    </row>
    <row r="366">
      <c r="A366" s="21">
        <f>IF(AND(B366="",D366="",E366="",F366="",H366="",I366="",J366="",K366="",L366="",M366="",N366="",O366=""),"",ROW()-6)</f>
        <v/>
      </c>
      <c r="B366" s="47" t="n"/>
      <c r="C366" s="2">
        <f>IF(B366="","",IF(MONTH(B366)=1,"janvier",IF(MONTH(B366)=2,"février",IF(MONTH(B366)=3,"mars",IF(MONTH(B366)=4,"avril",IF(MONTH(B366)=5,"mai",IF(MONTH(B366)=6,"juin",IF(MONTH(B366)=7,"juillet",IF(MONTH(B366)=8,"août",IF(MONTH(B366)=9,"septembre",IF(MONTH(B366)=10,"octobre",IF(MONTH(B366)=11,"novembre","décembre")))))))))))</f>
        <v/>
      </c>
      <c r="D366" s="29" t="n"/>
      <c r="E366" s="30" t="n"/>
      <c r="F366" s="30" t="n"/>
      <c r="G366" s="25">
        <f>IFERROR(IF(OR(E366="",F366=""),"",IF(F366&gt;=E366,F366-E366,"")),"")</f>
        <v/>
      </c>
      <c r="H366" s="29" t="n"/>
      <c r="I366" s="29" t="n"/>
      <c r="J366" s="29" t="n"/>
      <c r="K366" s="29" t="n"/>
      <c r="L366" s="29" t="n"/>
      <c r="M366" s="29" t="n"/>
      <c r="N366" s="29" t="n"/>
      <c r="O366" s="29" t="n"/>
      <c r="P366" s="45">
        <f>IF(O366="","",IFERROR(IF(OR(O366="Personnel",O366="Non remboursable"),0,'Paramètres'!$B$12),0))</f>
        <v/>
      </c>
      <c r="Q366" s="46">
        <f>IF(O366="","",IFERROR(IF(OR(O366="À rembourser",O366="Remboursé"),G366*P366,0),0))</f>
        <v/>
      </c>
      <c r="R366" s="2">
        <f>IF(AND(B366="",D366="",E366="",F366="",H366="",I366="",J366="",K366="",L366="",M366="",N366="",O366=""),"",IF(B366="","Date requise",IF(D366="","Conducteur requis",IF(OR(E366="",F366=""),"Odomètre requis",IF(F366&lt;E366,"Odomètre incohérent",IF(G366=0,"Kilométrage à vérifier",IF(AND(K366&lt;&gt;"Personnel",L366=""),"Motif requis",IF(O366="","Statut requis",IF(AND(K366="Personnel",OR(O366="À rembourser",O366="Remboursé")),"Personnel non remboursable","Conforme")))))))))</f>
        <v/>
      </c>
    </row>
    <row r="367">
      <c r="A367" s="21">
        <f>IF(AND(B367="",D367="",E367="",F367="",H367="",I367="",J367="",K367="",L367="",M367="",N367="",O367=""),"",ROW()-6)</f>
        <v/>
      </c>
      <c r="B367" s="44" t="n"/>
      <c r="C367" s="2">
        <f>IF(B367="","",IF(MONTH(B367)=1,"janvier",IF(MONTH(B367)=2,"février",IF(MONTH(B367)=3,"mars",IF(MONTH(B367)=4,"avril",IF(MONTH(B367)=5,"mai",IF(MONTH(B367)=6,"juin",IF(MONTH(B367)=7,"juillet",IF(MONTH(B367)=8,"août",IF(MONTH(B367)=9,"septembre",IF(MONTH(B367)=10,"octobre",IF(MONTH(B367)=11,"novembre","décembre")))))))))))</f>
        <v/>
      </c>
      <c r="D367" s="23" t="n"/>
      <c r="E367" s="24" t="n"/>
      <c r="F367" s="24" t="n"/>
      <c r="G367" s="25">
        <f>IFERROR(IF(OR(E367="",F367=""),"",IF(F367&gt;=E367,F367-E367,"")),"")</f>
        <v/>
      </c>
      <c r="H367" s="23" t="n"/>
      <c r="I367" s="23" t="n"/>
      <c r="J367" s="23" t="n"/>
      <c r="K367" s="23" t="n"/>
      <c r="L367" s="23" t="n"/>
      <c r="M367" s="23" t="n"/>
      <c r="N367" s="23" t="n"/>
      <c r="O367" s="23" t="n"/>
      <c r="P367" s="45">
        <f>IF(O367="","",IFERROR(IF(OR(O367="Personnel",O367="Non remboursable"),0,'Paramètres'!$B$12),0))</f>
        <v/>
      </c>
      <c r="Q367" s="46">
        <f>IF(O367="","",IFERROR(IF(OR(O367="À rembourser",O367="Remboursé"),G367*P367,0),0))</f>
        <v/>
      </c>
      <c r="R367" s="2">
        <f>IF(AND(B367="",D367="",E367="",F367="",H367="",I367="",J367="",K367="",L367="",M367="",N367="",O367=""),"",IF(B367="","Date requise",IF(D367="","Conducteur requis",IF(OR(E367="",F367=""),"Odomètre requis",IF(F367&lt;E367,"Odomètre incohérent",IF(G367=0,"Kilométrage à vérifier",IF(AND(K367&lt;&gt;"Personnel",L367=""),"Motif requis",IF(O367="","Statut requis",IF(AND(K367="Personnel",OR(O367="À rembourser",O367="Remboursé")),"Personnel non remboursable","Conforme")))))))))</f>
        <v/>
      </c>
    </row>
    <row r="368">
      <c r="A368" s="21">
        <f>IF(AND(B368="",D368="",E368="",F368="",H368="",I368="",J368="",K368="",L368="",M368="",N368="",O368=""),"",ROW()-6)</f>
        <v/>
      </c>
      <c r="B368" s="47" t="n"/>
      <c r="C368" s="2">
        <f>IF(B368="","",IF(MONTH(B368)=1,"janvier",IF(MONTH(B368)=2,"février",IF(MONTH(B368)=3,"mars",IF(MONTH(B368)=4,"avril",IF(MONTH(B368)=5,"mai",IF(MONTH(B368)=6,"juin",IF(MONTH(B368)=7,"juillet",IF(MONTH(B368)=8,"août",IF(MONTH(B368)=9,"septembre",IF(MONTH(B368)=10,"octobre",IF(MONTH(B368)=11,"novembre","décembre")))))))))))</f>
        <v/>
      </c>
      <c r="D368" s="29" t="n"/>
      <c r="E368" s="30" t="n"/>
      <c r="F368" s="30" t="n"/>
      <c r="G368" s="25">
        <f>IFERROR(IF(OR(E368="",F368=""),"",IF(F368&gt;=E368,F368-E368,"")),"")</f>
        <v/>
      </c>
      <c r="H368" s="29" t="n"/>
      <c r="I368" s="29" t="n"/>
      <c r="J368" s="29" t="n"/>
      <c r="K368" s="29" t="n"/>
      <c r="L368" s="29" t="n"/>
      <c r="M368" s="29" t="n"/>
      <c r="N368" s="29" t="n"/>
      <c r="O368" s="29" t="n"/>
      <c r="P368" s="45">
        <f>IF(O368="","",IFERROR(IF(OR(O368="Personnel",O368="Non remboursable"),0,'Paramètres'!$B$12),0))</f>
        <v/>
      </c>
      <c r="Q368" s="46">
        <f>IF(O368="","",IFERROR(IF(OR(O368="À rembourser",O368="Remboursé"),G368*P368,0),0))</f>
        <v/>
      </c>
      <c r="R368" s="2">
        <f>IF(AND(B368="",D368="",E368="",F368="",H368="",I368="",J368="",K368="",L368="",M368="",N368="",O368=""),"",IF(B368="","Date requise",IF(D368="","Conducteur requis",IF(OR(E368="",F368=""),"Odomètre requis",IF(F368&lt;E368,"Odomètre incohérent",IF(G368=0,"Kilométrage à vérifier",IF(AND(K368&lt;&gt;"Personnel",L368=""),"Motif requis",IF(O368="","Statut requis",IF(AND(K368="Personnel",OR(O368="À rembourser",O368="Remboursé")),"Personnel non remboursable","Conforme")))))))))</f>
        <v/>
      </c>
    </row>
    <row r="369">
      <c r="A369" s="21">
        <f>IF(AND(B369="",D369="",E369="",F369="",H369="",I369="",J369="",K369="",L369="",M369="",N369="",O369=""),"",ROW()-6)</f>
        <v/>
      </c>
      <c r="B369" s="44" t="n"/>
      <c r="C369" s="2">
        <f>IF(B369="","",IF(MONTH(B369)=1,"janvier",IF(MONTH(B369)=2,"février",IF(MONTH(B369)=3,"mars",IF(MONTH(B369)=4,"avril",IF(MONTH(B369)=5,"mai",IF(MONTH(B369)=6,"juin",IF(MONTH(B369)=7,"juillet",IF(MONTH(B369)=8,"août",IF(MONTH(B369)=9,"septembre",IF(MONTH(B369)=10,"octobre",IF(MONTH(B369)=11,"novembre","décembre")))))))))))</f>
        <v/>
      </c>
      <c r="D369" s="23" t="n"/>
      <c r="E369" s="24" t="n"/>
      <c r="F369" s="24" t="n"/>
      <c r="G369" s="25">
        <f>IFERROR(IF(OR(E369="",F369=""),"",IF(F369&gt;=E369,F369-E369,"")),"")</f>
        <v/>
      </c>
      <c r="H369" s="23" t="n"/>
      <c r="I369" s="23" t="n"/>
      <c r="J369" s="23" t="n"/>
      <c r="K369" s="23" t="n"/>
      <c r="L369" s="23" t="n"/>
      <c r="M369" s="23" t="n"/>
      <c r="N369" s="23" t="n"/>
      <c r="O369" s="23" t="n"/>
      <c r="P369" s="45">
        <f>IF(O369="","",IFERROR(IF(OR(O369="Personnel",O369="Non remboursable"),0,'Paramètres'!$B$12),0))</f>
        <v/>
      </c>
      <c r="Q369" s="46">
        <f>IF(O369="","",IFERROR(IF(OR(O369="À rembourser",O369="Remboursé"),G369*P369,0),0))</f>
        <v/>
      </c>
      <c r="R369" s="2">
        <f>IF(AND(B369="",D369="",E369="",F369="",H369="",I369="",J369="",K369="",L369="",M369="",N369="",O369=""),"",IF(B369="","Date requise",IF(D369="","Conducteur requis",IF(OR(E369="",F369=""),"Odomètre requis",IF(F369&lt;E369,"Odomètre incohérent",IF(G369=0,"Kilométrage à vérifier",IF(AND(K369&lt;&gt;"Personnel",L369=""),"Motif requis",IF(O369="","Statut requis",IF(AND(K369="Personnel",OR(O369="À rembourser",O369="Remboursé")),"Personnel non remboursable","Conforme")))))))))</f>
        <v/>
      </c>
    </row>
    <row r="370">
      <c r="A370" s="21">
        <f>IF(AND(B370="",D370="",E370="",F370="",H370="",I370="",J370="",K370="",L370="",M370="",N370="",O370=""),"",ROW()-6)</f>
        <v/>
      </c>
      <c r="B370" s="47" t="n"/>
      <c r="C370" s="2">
        <f>IF(B370="","",IF(MONTH(B370)=1,"janvier",IF(MONTH(B370)=2,"février",IF(MONTH(B370)=3,"mars",IF(MONTH(B370)=4,"avril",IF(MONTH(B370)=5,"mai",IF(MONTH(B370)=6,"juin",IF(MONTH(B370)=7,"juillet",IF(MONTH(B370)=8,"août",IF(MONTH(B370)=9,"septembre",IF(MONTH(B370)=10,"octobre",IF(MONTH(B370)=11,"novembre","décembre")))))))))))</f>
        <v/>
      </c>
      <c r="D370" s="29" t="n"/>
      <c r="E370" s="30" t="n"/>
      <c r="F370" s="30" t="n"/>
      <c r="G370" s="25">
        <f>IFERROR(IF(OR(E370="",F370=""),"",IF(F370&gt;=E370,F370-E370,"")),"")</f>
        <v/>
      </c>
      <c r="H370" s="29" t="n"/>
      <c r="I370" s="29" t="n"/>
      <c r="J370" s="29" t="n"/>
      <c r="K370" s="29" t="n"/>
      <c r="L370" s="29" t="n"/>
      <c r="M370" s="29" t="n"/>
      <c r="N370" s="29" t="n"/>
      <c r="O370" s="29" t="n"/>
      <c r="P370" s="45">
        <f>IF(O370="","",IFERROR(IF(OR(O370="Personnel",O370="Non remboursable"),0,'Paramètres'!$B$12),0))</f>
        <v/>
      </c>
      <c r="Q370" s="46">
        <f>IF(O370="","",IFERROR(IF(OR(O370="À rembourser",O370="Remboursé"),G370*P370,0),0))</f>
        <v/>
      </c>
      <c r="R370" s="2">
        <f>IF(AND(B370="",D370="",E370="",F370="",H370="",I370="",J370="",K370="",L370="",M370="",N370="",O370=""),"",IF(B370="","Date requise",IF(D370="","Conducteur requis",IF(OR(E370="",F370=""),"Odomètre requis",IF(F370&lt;E370,"Odomètre incohérent",IF(G370=0,"Kilométrage à vérifier",IF(AND(K370&lt;&gt;"Personnel",L370=""),"Motif requis",IF(O370="","Statut requis",IF(AND(K370="Personnel",OR(O370="À rembourser",O370="Remboursé")),"Personnel non remboursable","Conforme")))))))))</f>
        <v/>
      </c>
    </row>
    <row r="371">
      <c r="A371" s="21">
        <f>IF(AND(B371="",D371="",E371="",F371="",H371="",I371="",J371="",K371="",L371="",M371="",N371="",O371=""),"",ROW()-6)</f>
        <v/>
      </c>
      <c r="B371" s="44" t="n"/>
      <c r="C371" s="2">
        <f>IF(B371="","",IF(MONTH(B371)=1,"janvier",IF(MONTH(B371)=2,"février",IF(MONTH(B371)=3,"mars",IF(MONTH(B371)=4,"avril",IF(MONTH(B371)=5,"mai",IF(MONTH(B371)=6,"juin",IF(MONTH(B371)=7,"juillet",IF(MONTH(B371)=8,"août",IF(MONTH(B371)=9,"septembre",IF(MONTH(B371)=10,"octobre",IF(MONTH(B371)=11,"novembre","décembre")))))))))))</f>
        <v/>
      </c>
      <c r="D371" s="23" t="n"/>
      <c r="E371" s="24" t="n"/>
      <c r="F371" s="24" t="n"/>
      <c r="G371" s="25">
        <f>IFERROR(IF(OR(E371="",F371=""),"",IF(F371&gt;=E371,F371-E371,"")),"")</f>
        <v/>
      </c>
      <c r="H371" s="23" t="n"/>
      <c r="I371" s="23" t="n"/>
      <c r="J371" s="23" t="n"/>
      <c r="K371" s="23" t="n"/>
      <c r="L371" s="23" t="n"/>
      <c r="M371" s="23" t="n"/>
      <c r="N371" s="23" t="n"/>
      <c r="O371" s="23" t="n"/>
      <c r="P371" s="45">
        <f>IF(O371="","",IFERROR(IF(OR(O371="Personnel",O371="Non remboursable"),0,'Paramètres'!$B$12),0))</f>
        <v/>
      </c>
      <c r="Q371" s="46">
        <f>IF(O371="","",IFERROR(IF(OR(O371="À rembourser",O371="Remboursé"),G371*P371,0),0))</f>
        <v/>
      </c>
      <c r="R371" s="2">
        <f>IF(AND(B371="",D371="",E371="",F371="",H371="",I371="",J371="",K371="",L371="",M371="",N371="",O371=""),"",IF(B371="","Date requise",IF(D371="","Conducteur requis",IF(OR(E371="",F371=""),"Odomètre requis",IF(F371&lt;E371,"Odomètre incohérent",IF(G371=0,"Kilométrage à vérifier",IF(AND(K371&lt;&gt;"Personnel",L371=""),"Motif requis",IF(O371="","Statut requis",IF(AND(K371="Personnel",OR(O371="À rembourser",O371="Remboursé")),"Personnel non remboursable","Conforme")))))))))</f>
        <v/>
      </c>
    </row>
    <row r="372">
      <c r="A372" s="21">
        <f>IF(AND(B372="",D372="",E372="",F372="",H372="",I372="",J372="",K372="",L372="",M372="",N372="",O372=""),"",ROW()-6)</f>
        <v/>
      </c>
      <c r="B372" s="47" t="n"/>
      <c r="C372" s="2">
        <f>IF(B372="","",IF(MONTH(B372)=1,"janvier",IF(MONTH(B372)=2,"février",IF(MONTH(B372)=3,"mars",IF(MONTH(B372)=4,"avril",IF(MONTH(B372)=5,"mai",IF(MONTH(B372)=6,"juin",IF(MONTH(B372)=7,"juillet",IF(MONTH(B372)=8,"août",IF(MONTH(B372)=9,"septembre",IF(MONTH(B372)=10,"octobre",IF(MONTH(B372)=11,"novembre","décembre")))))))))))</f>
        <v/>
      </c>
      <c r="D372" s="29" t="n"/>
      <c r="E372" s="30" t="n"/>
      <c r="F372" s="30" t="n"/>
      <c r="G372" s="25">
        <f>IFERROR(IF(OR(E372="",F372=""),"",IF(F372&gt;=E372,F372-E372,"")),"")</f>
        <v/>
      </c>
      <c r="H372" s="29" t="n"/>
      <c r="I372" s="29" t="n"/>
      <c r="J372" s="29" t="n"/>
      <c r="K372" s="29" t="n"/>
      <c r="L372" s="29" t="n"/>
      <c r="M372" s="29" t="n"/>
      <c r="N372" s="29" t="n"/>
      <c r="O372" s="29" t="n"/>
      <c r="P372" s="45">
        <f>IF(O372="","",IFERROR(IF(OR(O372="Personnel",O372="Non remboursable"),0,'Paramètres'!$B$12),0))</f>
        <v/>
      </c>
      <c r="Q372" s="46">
        <f>IF(O372="","",IFERROR(IF(OR(O372="À rembourser",O372="Remboursé"),G372*P372,0),0))</f>
        <v/>
      </c>
      <c r="R372" s="2">
        <f>IF(AND(B372="",D372="",E372="",F372="",H372="",I372="",J372="",K372="",L372="",M372="",N372="",O372=""),"",IF(B372="","Date requise",IF(D372="","Conducteur requis",IF(OR(E372="",F372=""),"Odomètre requis",IF(F372&lt;E372,"Odomètre incohérent",IF(G372=0,"Kilométrage à vérifier",IF(AND(K372&lt;&gt;"Personnel",L372=""),"Motif requis",IF(O372="","Statut requis",IF(AND(K372="Personnel",OR(O372="À rembourser",O372="Remboursé")),"Personnel non remboursable","Conforme")))))))))</f>
        <v/>
      </c>
    </row>
    <row r="373">
      <c r="A373" s="21">
        <f>IF(AND(B373="",D373="",E373="",F373="",H373="",I373="",J373="",K373="",L373="",M373="",N373="",O373=""),"",ROW()-6)</f>
        <v/>
      </c>
      <c r="B373" s="44" t="n"/>
      <c r="C373" s="2">
        <f>IF(B373="","",IF(MONTH(B373)=1,"janvier",IF(MONTH(B373)=2,"février",IF(MONTH(B373)=3,"mars",IF(MONTH(B373)=4,"avril",IF(MONTH(B373)=5,"mai",IF(MONTH(B373)=6,"juin",IF(MONTH(B373)=7,"juillet",IF(MONTH(B373)=8,"août",IF(MONTH(B373)=9,"septembre",IF(MONTH(B373)=10,"octobre",IF(MONTH(B373)=11,"novembre","décembre")))))))))))</f>
        <v/>
      </c>
      <c r="D373" s="23" t="n"/>
      <c r="E373" s="24" t="n"/>
      <c r="F373" s="24" t="n"/>
      <c r="G373" s="25">
        <f>IFERROR(IF(OR(E373="",F373=""),"",IF(F373&gt;=E373,F373-E373,"")),"")</f>
        <v/>
      </c>
      <c r="H373" s="23" t="n"/>
      <c r="I373" s="23" t="n"/>
      <c r="J373" s="23" t="n"/>
      <c r="K373" s="23" t="n"/>
      <c r="L373" s="23" t="n"/>
      <c r="M373" s="23" t="n"/>
      <c r="N373" s="23" t="n"/>
      <c r="O373" s="23" t="n"/>
      <c r="P373" s="45">
        <f>IF(O373="","",IFERROR(IF(OR(O373="Personnel",O373="Non remboursable"),0,'Paramètres'!$B$12),0))</f>
        <v/>
      </c>
      <c r="Q373" s="46">
        <f>IF(O373="","",IFERROR(IF(OR(O373="À rembourser",O373="Remboursé"),G373*P373,0),0))</f>
        <v/>
      </c>
      <c r="R373" s="2">
        <f>IF(AND(B373="",D373="",E373="",F373="",H373="",I373="",J373="",K373="",L373="",M373="",N373="",O373=""),"",IF(B373="","Date requise",IF(D373="","Conducteur requis",IF(OR(E373="",F373=""),"Odomètre requis",IF(F373&lt;E373,"Odomètre incohérent",IF(G373=0,"Kilométrage à vérifier",IF(AND(K373&lt;&gt;"Personnel",L373=""),"Motif requis",IF(O373="","Statut requis",IF(AND(K373="Personnel",OR(O373="À rembourser",O373="Remboursé")),"Personnel non remboursable","Conforme")))))))))</f>
        <v/>
      </c>
    </row>
    <row r="374">
      <c r="A374" s="21">
        <f>IF(AND(B374="",D374="",E374="",F374="",H374="",I374="",J374="",K374="",L374="",M374="",N374="",O374=""),"",ROW()-6)</f>
        <v/>
      </c>
      <c r="B374" s="47" t="n"/>
      <c r="C374" s="2">
        <f>IF(B374="","",IF(MONTH(B374)=1,"janvier",IF(MONTH(B374)=2,"février",IF(MONTH(B374)=3,"mars",IF(MONTH(B374)=4,"avril",IF(MONTH(B374)=5,"mai",IF(MONTH(B374)=6,"juin",IF(MONTH(B374)=7,"juillet",IF(MONTH(B374)=8,"août",IF(MONTH(B374)=9,"septembre",IF(MONTH(B374)=10,"octobre",IF(MONTH(B374)=11,"novembre","décembre")))))))))))</f>
        <v/>
      </c>
      <c r="D374" s="29" t="n"/>
      <c r="E374" s="30" t="n"/>
      <c r="F374" s="30" t="n"/>
      <c r="G374" s="25">
        <f>IFERROR(IF(OR(E374="",F374=""),"",IF(F374&gt;=E374,F374-E374,"")),"")</f>
        <v/>
      </c>
      <c r="H374" s="29" t="n"/>
      <c r="I374" s="29" t="n"/>
      <c r="J374" s="29" t="n"/>
      <c r="K374" s="29" t="n"/>
      <c r="L374" s="29" t="n"/>
      <c r="M374" s="29" t="n"/>
      <c r="N374" s="29" t="n"/>
      <c r="O374" s="29" t="n"/>
      <c r="P374" s="45">
        <f>IF(O374="","",IFERROR(IF(OR(O374="Personnel",O374="Non remboursable"),0,'Paramètres'!$B$12),0))</f>
        <v/>
      </c>
      <c r="Q374" s="46">
        <f>IF(O374="","",IFERROR(IF(OR(O374="À rembourser",O374="Remboursé"),G374*P374,0),0))</f>
        <v/>
      </c>
      <c r="R374" s="2">
        <f>IF(AND(B374="",D374="",E374="",F374="",H374="",I374="",J374="",K374="",L374="",M374="",N374="",O374=""),"",IF(B374="","Date requise",IF(D374="","Conducteur requis",IF(OR(E374="",F374=""),"Odomètre requis",IF(F374&lt;E374,"Odomètre incohérent",IF(G374=0,"Kilométrage à vérifier",IF(AND(K374&lt;&gt;"Personnel",L374=""),"Motif requis",IF(O374="","Statut requis",IF(AND(K374="Personnel",OR(O374="À rembourser",O374="Remboursé")),"Personnel non remboursable","Conforme")))))))))</f>
        <v/>
      </c>
    </row>
    <row r="375">
      <c r="A375" s="21">
        <f>IF(AND(B375="",D375="",E375="",F375="",H375="",I375="",J375="",K375="",L375="",M375="",N375="",O375=""),"",ROW()-6)</f>
        <v/>
      </c>
      <c r="B375" s="44" t="n"/>
      <c r="C375" s="2">
        <f>IF(B375="","",IF(MONTH(B375)=1,"janvier",IF(MONTH(B375)=2,"février",IF(MONTH(B375)=3,"mars",IF(MONTH(B375)=4,"avril",IF(MONTH(B375)=5,"mai",IF(MONTH(B375)=6,"juin",IF(MONTH(B375)=7,"juillet",IF(MONTH(B375)=8,"août",IF(MONTH(B375)=9,"septembre",IF(MONTH(B375)=10,"octobre",IF(MONTH(B375)=11,"novembre","décembre")))))))))))</f>
        <v/>
      </c>
      <c r="D375" s="23" t="n"/>
      <c r="E375" s="24" t="n"/>
      <c r="F375" s="24" t="n"/>
      <c r="G375" s="25">
        <f>IFERROR(IF(OR(E375="",F375=""),"",IF(F375&gt;=E375,F375-E375,"")),"")</f>
        <v/>
      </c>
      <c r="H375" s="23" t="n"/>
      <c r="I375" s="23" t="n"/>
      <c r="J375" s="23" t="n"/>
      <c r="K375" s="23" t="n"/>
      <c r="L375" s="23" t="n"/>
      <c r="M375" s="23" t="n"/>
      <c r="N375" s="23" t="n"/>
      <c r="O375" s="23" t="n"/>
      <c r="P375" s="45">
        <f>IF(O375="","",IFERROR(IF(OR(O375="Personnel",O375="Non remboursable"),0,'Paramètres'!$B$12),0))</f>
        <v/>
      </c>
      <c r="Q375" s="46">
        <f>IF(O375="","",IFERROR(IF(OR(O375="À rembourser",O375="Remboursé"),G375*P375,0),0))</f>
        <v/>
      </c>
      <c r="R375" s="2">
        <f>IF(AND(B375="",D375="",E375="",F375="",H375="",I375="",J375="",K375="",L375="",M375="",N375="",O375=""),"",IF(B375="","Date requise",IF(D375="","Conducteur requis",IF(OR(E375="",F375=""),"Odomètre requis",IF(F375&lt;E375,"Odomètre incohérent",IF(G375=0,"Kilométrage à vérifier",IF(AND(K375&lt;&gt;"Personnel",L375=""),"Motif requis",IF(O375="","Statut requis",IF(AND(K375="Personnel",OR(O375="À rembourser",O375="Remboursé")),"Personnel non remboursable","Conforme")))))))))</f>
        <v/>
      </c>
    </row>
    <row r="376">
      <c r="A376" s="21">
        <f>IF(AND(B376="",D376="",E376="",F376="",H376="",I376="",J376="",K376="",L376="",M376="",N376="",O376=""),"",ROW()-6)</f>
        <v/>
      </c>
      <c r="B376" s="47" t="n"/>
      <c r="C376" s="2">
        <f>IF(B376="","",IF(MONTH(B376)=1,"janvier",IF(MONTH(B376)=2,"février",IF(MONTH(B376)=3,"mars",IF(MONTH(B376)=4,"avril",IF(MONTH(B376)=5,"mai",IF(MONTH(B376)=6,"juin",IF(MONTH(B376)=7,"juillet",IF(MONTH(B376)=8,"août",IF(MONTH(B376)=9,"septembre",IF(MONTH(B376)=10,"octobre",IF(MONTH(B376)=11,"novembre","décembre")))))))))))</f>
        <v/>
      </c>
      <c r="D376" s="29" t="n"/>
      <c r="E376" s="30" t="n"/>
      <c r="F376" s="30" t="n"/>
      <c r="G376" s="25">
        <f>IFERROR(IF(OR(E376="",F376=""),"",IF(F376&gt;=E376,F376-E376,"")),"")</f>
        <v/>
      </c>
      <c r="H376" s="29" t="n"/>
      <c r="I376" s="29" t="n"/>
      <c r="J376" s="29" t="n"/>
      <c r="K376" s="29" t="n"/>
      <c r="L376" s="29" t="n"/>
      <c r="M376" s="29" t="n"/>
      <c r="N376" s="29" t="n"/>
      <c r="O376" s="29" t="n"/>
      <c r="P376" s="45">
        <f>IF(O376="","",IFERROR(IF(OR(O376="Personnel",O376="Non remboursable"),0,'Paramètres'!$B$12),0))</f>
        <v/>
      </c>
      <c r="Q376" s="46">
        <f>IF(O376="","",IFERROR(IF(OR(O376="À rembourser",O376="Remboursé"),G376*P376,0),0))</f>
        <v/>
      </c>
      <c r="R376" s="2">
        <f>IF(AND(B376="",D376="",E376="",F376="",H376="",I376="",J376="",K376="",L376="",M376="",N376="",O376=""),"",IF(B376="","Date requise",IF(D376="","Conducteur requis",IF(OR(E376="",F376=""),"Odomètre requis",IF(F376&lt;E376,"Odomètre incohérent",IF(G376=0,"Kilométrage à vérifier",IF(AND(K376&lt;&gt;"Personnel",L376=""),"Motif requis",IF(O376="","Statut requis",IF(AND(K376="Personnel",OR(O376="À rembourser",O376="Remboursé")),"Personnel non remboursable","Conforme")))))))))</f>
        <v/>
      </c>
    </row>
    <row r="377">
      <c r="A377" s="21">
        <f>IF(AND(B377="",D377="",E377="",F377="",H377="",I377="",J377="",K377="",L377="",M377="",N377="",O377=""),"",ROW()-6)</f>
        <v/>
      </c>
      <c r="B377" s="44" t="n"/>
      <c r="C377" s="2">
        <f>IF(B377="","",IF(MONTH(B377)=1,"janvier",IF(MONTH(B377)=2,"février",IF(MONTH(B377)=3,"mars",IF(MONTH(B377)=4,"avril",IF(MONTH(B377)=5,"mai",IF(MONTH(B377)=6,"juin",IF(MONTH(B377)=7,"juillet",IF(MONTH(B377)=8,"août",IF(MONTH(B377)=9,"septembre",IF(MONTH(B377)=10,"octobre",IF(MONTH(B377)=11,"novembre","décembre")))))))))))</f>
        <v/>
      </c>
      <c r="D377" s="23" t="n"/>
      <c r="E377" s="24" t="n"/>
      <c r="F377" s="24" t="n"/>
      <c r="G377" s="25">
        <f>IFERROR(IF(OR(E377="",F377=""),"",IF(F377&gt;=E377,F377-E377,"")),"")</f>
        <v/>
      </c>
      <c r="H377" s="23" t="n"/>
      <c r="I377" s="23" t="n"/>
      <c r="J377" s="23" t="n"/>
      <c r="K377" s="23" t="n"/>
      <c r="L377" s="23" t="n"/>
      <c r="M377" s="23" t="n"/>
      <c r="N377" s="23" t="n"/>
      <c r="O377" s="23" t="n"/>
      <c r="P377" s="45">
        <f>IF(O377="","",IFERROR(IF(OR(O377="Personnel",O377="Non remboursable"),0,'Paramètres'!$B$12),0))</f>
        <v/>
      </c>
      <c r="Q377" s="46">
        <f>IF(O377="","",IFERROR(IF(OR(O377="À rembourser",O377="Remboursé"),G377*P377,0),0))</f>
        <v/>
      </c>
      <c r="R377" s="2">
        <f>IF(AND(B377="",D377="",E377="",F377="",H377="",I377="",J377="",K377="",L377="",M377="",N377="",O377=""),"",IF(B377="","Date requise",IF(D377="","Conducteur requis",IF(OR(E377="",F377=""),"Odomètre requis",IF(F377&lt;E377,"Odomètre incohérent",IF(G377=0,"Kilométrage à vérifier",IF(AND(K377&lt;&gt;"Personnel",L377=""),"Motif requis",IF(O377="","Statut requis",IF(AND(K377="Personnel",OR(O377="À rembourser",O377="Remboursé")),"Personnel non remboursable","Conforme")))))))))</f>
        <v/>
      </c>
    </row>
    <row r="378">
      <c r="A378" s="21">
        <f>IF(AND(B378="",D378="",E378="",F378="",H378="",I378="",J378="",K378="",L378="",M378="",N378="",O378=""),"",ROW()-6)</f>
        <v/>
      </c>
      <c r="B378" s="47" t="n"/>
      <c r="C378" s="2">
        <f>IF(B378="","",IF(MONTH(B378)=1,"janvier",IF(MONTH(B378)=2,"février",IF(MONTH(B378)=3,"mars",IF(MONTH(B378)=4,"avril",IF(MONTH(B378)=5,"mai",IF(MONTH(B378)=6,"juin",IF(MONTH(B378)=7,"juillet",IF(MONTH(B378)=8,"août",IF(MONTH(B378)=9,"septembre",IF(MONTH(B378)=10,"octobre",IF(MONTH(B378)=11,"novembre","décembre")))))))))))</f>
        <v/>
      </c>
      <c r="D378" s="29" t="n"/>
      <c r="E378" s="30" t="n"/>
      <c r="F378" s="30" t="n"/>
      <c r="G378" s="25">
        <f>IFERROR(IF(OR(E378="",F378=""),"",IF(F378&gt;=E378,F378-E378,"")),"")</f>
        <v/>
      </c>
      <c r="H378" s="29" t="n"/>
      <c r="I378" s="29" t="n"/>
      <c r="J378" s="29" t="n"/>
      <c r="K378" s="29" t="n"/>
      <c r="L378" s="29" t="n"/>
      <c r="M378" s="29" t="n"/>
      <c r="N378" s="29" t="n"/>
      <c r="O378" s="29" t="n"/>
      <c r="P378" s="45">
        <f>IF(O378="","",IFERROR(IF(OR(O378="Personnel",O378="Non remboursable"),0,'Paramètres'!$B$12),0))</f>
        <v/>
      </c>
      <c r="Q378" s="46">
        <f>IF(O378="","",IFERROR(IF(OR(O378="À rembourser",O378="Remboursé"),G378*P378,0),0))</f>
        <v/>
      </c>
      <c r="R378" s="2">
        <f>IF(AND(B378="",D378="",E378="",F378="",H378="",I378="",J378="",K378="",L378="",M378="",N378="",O378=""),"",IF(B378="","Date requise",IF(D378="","Conducteur requis",IF(OR(E378="",F378=""),"Odomètre requis",IF(F378&lt;E378,"Odomètre incohérent",IF(G378=0,"Kilométrage à vérifier",IF(AND(K378&lt;&gt;"Personnel",L378=""),"Motif requis",IF(O378="","Statut requis",IF(AND(K378="Personnel",OR(O378="À rembourser",O378="Remboursé")),"Personnel non remboursable","Conforme")))))))))</f>
        <v/>
      </c>
    </row>
    <row r="379">
      <c r="A379" s="21">
        <f>IF(AND(B379="",D379="",E379="",F379="",H379="",I379="",J379="",K379="",L379="",M379="",N379="",O379=""),"",ROW()-6)</f>
        <v/>
      </c>
      <c r="B379" s="44" t="n"/>
      <c r="C379" s="2">
        <f>IF(B379="","",IF(MONTH(B379)=1,"janvier",IF(MONTH(B379)=2,"février",IF(MONTH(B379)=3,"mars",IF(MONTH(B379)=4,"avril",IF(MONTH(B379)=5,"mai",IF(MONTH(B379)=6,"juin",IF(MONTH(B379)=7,"juillet",IF(MONTH(B379)=8,"août",IF(MONTH(B379)=9,"septembre",IF(MONTH(B379)=10,"octobre",IF(MONTH(B379)=11,"novembre","décembre")))))))))))</f>
        <v/>
      </c>
      <c r="D379" s="23" t="n"/>
      <c r="E379" s="24" t="n"/>
      <c r="F379" s="24" t="n"/>
      <c r="G379" s="25">
        <f>IFERROR(IF(OR(E379="",F379=""),"",IF(F379&gt;=E379,F379-E379,"")),"")</f>
        <v/>
      </c>
      <c r="H379" s="23" t="n"/>
      <c r="I379" s="23" t="n"/>
      <c r="J379" s="23" t="n"/>
      <c r="K379" s="23" t="n"/>
      <c r="L379" s="23" t="n"/>
      <c r="M379" s="23" t="n"/>
      <c r="N379" s="23" t="n"/>
      <c r="O379" s="23" t="n"/>
      <c r="P379" s="45">
        <f>IF(O379="","",IFERROR(IF(OR(O379="Personnel",O379="Non remboursable"),0,'Paramètres'!$B$12),0))</f>
        <v/>
      </c>
      <c r="Q379" s="46">
        <f>IF(O379="","",IFERROR(IF(OR(O379="À rembourser",O379="Remboursé"),G379*P379,0),0))</f>
        <v/>
      </c>
      <c r="R379" s="2">
        <f>IF(AND(B379="",D379="",E379="",F379="",H379="",I379="",J379="",K379="",L379="",M379="",N379="",O379=""),"",IF(B379="","Date requise",IF(D379="","Conducteur requis",IF(OR(E379="",F379=""),"Odomètre requis",IF(F379&lt;E379,"Odomètre incohérent",IF(G379=0,"Kilométrage à vérifier",IF(AND(K379&lt;&gt;"Personnel",L379=""),"Motif requis",IF(O379="","Statut requis",IF(AND(K379="Personnel",OR(O379="À rembourser",O379="Remboursé")),"Personnel non remboursable","Conforme")))))))))</f>
        <v/>
      </c>
    </row>
    <row r="380">
      <c r="A380" s="21">
        <f>IF(AND(B380="",D380="",E380="",F380="",H380="",I380="",J380="",K380="",L380="",M380="",N380="",O380=""),"",ROW()-6)</f>
        <v/>
      </c>
      <c r="B380" s="47" t="n"/>
      <c r="C380" s="2">
        <f>IF(B380="","",IF(MONTH(B380)=1,"janvier",IF(MONTH(B380)=2,"février",IF(MONTH(B380)=3,"mars",IF(MONTH(B380)=4,"avril",IF(MONTH(B380)=5,"mai",IF(MONTH(B380)=6,"juin",IF(MONTH(B380)=7,"juillet",IF(MONTH(B380)=8,"août",IF(MONTH(B380)=9,"septembre",IF(MONTH(B380)=10,"octobre",IF(MONTH(B380)=11,"novembre","décembre")))))))))))</f>
        <v/>
      </c>
      <c r="D380" s="29" t="n"/>
      <c r="E380" s="30" t="n"/>
      <c r="F380" s="30" t="n"/>
      <c r="G380" s="25">
        <f>IFERROR(IF(OR(E380="",F380=""),"",IF(F380&gt;=E380,F380-E380,"")),"")</f>
        <v/>
      </c>
      <c r="H380" s="29" t="n"/>
      <c r="I380" s="29" t="n"/>
      <c r="J380" s="29" t="n"/>
      <c r="K380" s="29" t="n"/>
      <c r="L380" s="29" t="n"/>
      <c r="M380" s="29" t="n"/>
      <c r="N380" s="29" t="n"/>
      <c r="O380" s="29" t="n"/>
      <c r="P380" s="45">
        <f>IF(O380="","",IFERROR(IF(OR(O380="Personnel",O380="Non remboursable"),0,'Paramètres'!$B$12),0))</f>
        <v/>
      </c>
      <c r="Q380" s="46">
        <f>IF(O380="","",IFERROR(IF(OR(O380="À rembourser",O380="Remboursé"),G380*P380,0),0))</f>
        <v/>
      </c>
      <c r="R380" s="2">
        <f>IF(AND(B380="",D380="",E380="",F380="",H380="",I380="",J380="",K380="",L380="",M380="",N380="",O380=""),"",IF(B380="","Date requise",IF(D380="","Conducteur requis",IF(OR(E380="",F380=""),"Odomètre requis",IF(F380&lt;E380,"Odomètre incohérent",IF(G380=0,"Kilométrage à vérifier",IF(AND(K380&lt;&gt;"Personnel",L380=""),"Motif requis",IF(O380="","Statut requis",IF(AND(K380="Personnel",OR(O380="À rembourser",O380="Remboursé")),"Personnel non remboursable","Conforme")))))))))</f>
        <v/>
      </c>
    </row>
    <row r="381">
      <c r="A381" s="21">
        <f>IF(AND(B381="",D381="",E381="",F381="",H381="",I381="",J381="",K381="",L381="",M381="",N381="",O381=""),"",ROW()-6)</f>
        <v/>
      </c>
      <c r="B381" s="44" t="n"/>
      <c r="C381" s="2">
        <f>IF(B381="","",IF(MONTH(B381)=1,"janvier",IF(MONTH(B381)=2,"février",IF(MONTH(B381)=3,"mars",IF(MONTH(B381)=4,"avril",IF(MONTH(B381)=5,"mai",IF(MONTH(B381)=6,"juin",IF(MONTH(B381)=7,"juillet",IF(MONTH(B381)=8,"août",IF(MONTH(B381)=9,"septembre",IF(MONTH(B381)=10,"octobre",IF(MONTH(B381)=11,"novembre","décembre")))))))))))</f>
        <v/>
      </c>
      <c r="D381" s="23" t="n"/>
      <c r="E381" s="24" t="n"/>
      <c r="F381" s="24" t="n"/>
      <c r="G381" s="25">
        <f>IFERROR(IF(OR(E381="",F381=""),"",IF(F381&gt;=E381,F381-E381,"")),"")</f>
        <v/>
      </c>
      <c r="H381" s="23" t="n"/>
      <c r="I381" s="23" t="n"/>
      <c r="J381" s="23" t="n"/>
      <c r="K381" s="23" t="n"/>
      <c r="L381" s="23" t="n"/>
      <c r="M381" s="23" t="n"/>
      <c r="N381" s="23" t="n"/>
      <c r="O381" s="23" t="n"/>
      <c r="P381" s="45">
        <f>IF(O381="","",IFERROR(IF(OR(O381="Personnel",O381="Non remboursable"),0,'Paramètres'!$B$12),0))</f>
        <v/>
      </c>
      <c r="Q381" s="46">
        <f>IF(O381="","",IFERROR(IF(OR(O381="À rembourser",O381="Remboursé"),G381*P381,0),0))</f>
        <v/>
      </c>
      <c r="R381" s="2">
        <f>IF(AND(B381="",D381="",E381="",F381="",H381="",I381="",J381="",K381="",L381="",M381="",N381="",O381=""),"",IF(B381="","Date requise",IF(D381="","Conducteur requis",IF(OR(E381="",F381=""),"Odomètre requis",IF(F381&lt;E381,"Odomètre incohérent",IF(G381=0,"Kilométrage à vérifier",IF(AND(K381&lt;&gt;"Personnel",L381=""),"Motif requis",IF(O381="","Statut requis",IF(AND(K381="Personnel",OR(O381="À rembourser",O381="Remboursé")),"Personnel non remboursable","Conforme")))))))))</f>
        <v/>
      </c>
    </row>
    <row r="382">
      <c r="A382" s="21">
        <f>IF(AND(B382="",D382="",E382="",F382="",H382="",I382="",J382="",K382="",L382="",M382="",N382="",O382=""),"",ROW()-6)</f>
        <v/>
      </c>
      <c r="B382" s="47" t="n"/>
      <c r="C382" s="2">
        <f>IF(B382="","",IF(MONTH(B382)=1,"janvier",IF(MONTH(B382)=2,"février",IF(MONTH(B382)=3,"mars",IF(MONTH(B382)=4,"avril",IF(MONTH(B382)=5,"mai",IF(MONTH(B382)=6,"juin",IF(MONTH(B382)=7,"juillet",IF(MONTH(B382)=8,"août",IF(MONTH(B382)=9,"septembre",IF(MONTH(B382)=10,"octobre",IF(MONTH(B382)=11,"novembre","décembre")))))))))))</f>
        <v/>
      </c>
      <c r="D382" s="29" t="n"/>
      <c r="E382" s="30" t="n"/>
      <c r="F382" s="30" t="n"/>
      <c r="G382" s="25">
        <f>IFERROR(IF(OR(E382="",F382=""),"",IF(F382&gt;=E382,F382-E382,"")),"")</f>
        <v/>
      </c>
      <c r="H382" s="29" t="n"/>
      <c r="I382" s="29" t="n"/>
      <c r="J382" s="29" t="n"/>
      <c r="K382" s="29" t="n"/>
      <c r="L382" s="29" t="n"/>
      <c r="M382" s="29" t="n"/>
      <c r="N382" s="29" t="n"/>
      <c r="O382" s="29" t="n"/>
      <c r="P382" s="45">
        <f>IF(O382="","",IFERROR(IF(OR(O382="Personnel",O382="Non remboursable"),0,'Paramètres'!$B$12),0))</f>
        <v/>
      </c>
      <c r="Q382" s="46">
        <f>IF(O382="","",IFERROR(IF(OR(O382="À rembourser",O382="Remboursé"),G382*P382,0),0))</f>
        <v/>
      </c>
      <c r="R382" s="2">
        <f>IF(AND(B382="",D382="",E382="",F382="",H382="",I382="",J382="",K382="",L382="",M382="",N382="",O382=""),"",IF(B382="","Date requise",IF(D382="","Conducteur requis",IF(OR(E382="",F382=""),"Odomètre requis",IF(F382&lt;E382,"Odomètre incohérent",IF(G382=0,"Kilométrage à vérifier",IF(AND(K382&lt;&gt;"Personnel",L382=""),"Motif requis",IF(O382="","Statut requis",IF(AND(K382="Personnel",OR(O382="À rembourser",O382="Remboursé")),"Personnel non remboursable","Conforme")))))))))</f>
        <v/>
      </c>
    </row>
    <row r="383">
      <c r="A383" s="21">
        <f>IF(AND(B383="",D383="",E383="",F383="",H383="",I383="",J383="",K383="",L383="",M383="",N383="",O383=""),"",ROW()-6)</f>
        <v/>
      </c>
      <c r="B383" s="44" t="n"/>
      <c r="C383" s="2">
        <f>IF(B383="","",IF(MONTH(B383)=1,"janvier",IF(MONTH(B383)=2,"février",IF(MONTH(B383)=3,"mars",IF(MONTH(B383)=4,"avril",IF(MONTH(B383)=5,"mai",IF(MONTH(B383)=6,"juin",IF(MONTH(B383)=7,"juillet",IF(MONTH(B383)=8,"août",IF(MONTH(B383)=9,"septembre",IF(MONTH(B383)=10,"octobre",IF(MONTH(B383)=11,"novembre","décembre")))))))))))</f>
        <v/>
      </c>
      <c r="D383" s="23" t="n"/>
      <c r="E383" s="24" t="n"/>
      <c r="F383" s="24" t="n"/>
      <c r="G383" s="25">
        <f>IFERROR(IF(OR(E383="",F383=""),"",IF(F383&gt;=E383,F383-E383,"")),"")</f>
        <v/>
      </c>
      <c r="H383" s="23" t="n"/>
      <c r="I383" s="23" t="n"/>
      <c r="J383" s="23" t="n"/>
      <c r="K383" s="23" t="n"/>
      <c r="L383" s="23" t="n"/>
      <c r="M383" s="23" t="n"/>
      <c r="N383" s="23" t="n"/>
      <c r="O383" s="23" t="n"/>
      <c r="P383" s="45">
        <f>IF(O383="","",IFERROR(IF(OR(O383="Personnel",O383="Non remboursable"),0,'Paramètres'!$B$12),0))</f>
        <v/>
      </c>
      <c r="Q383" s="46">
        <f>IF(O383="","",IFERROR(IF(OR(O383="À rembourser",O383="Remboursé"),G383*P383,0),0))</f>
        <v/>
      </c>
      <c r="R383" s="2">
        <f>IF(AND(B383="",D383="",E383="",F383="",H383="",I383="",J383="",K383="",L383="",M383="",N383="",O383=""),"",IF(B383="","Date requise",IF(D383="","Conducteur requis",IF(OR(E383="",F383=""),"Odomètre requis",IF(F383&lt;E383,"Odomètre incohérent",IF(G383=0,"Kilométrage à vérifier",IF(AND(K383&lt;&gt;"Personnel",L383=""),"Motif requis",IF(O383="","Statut requis",IF(AND(K383="Personnel",OR(O383="À rembourser",O383="Remboursé")),"Personnel non remboursable","Conforme")))))))))</f>
        <v/>
      </c>
    </row>
    <row r="384">
      <c r="A384" s="21">
        <f>IF(AND(B384="",D384="",E384="",F384="",H384="",I384="",J384="",K384="",L384="",M384="",N384="",O384=""),"",ROW()-6)</f>
        <v/>
      </c>
      <c r="B384" s="47" t="n"/>
      <c r="C384" s="2">
        <f>IF(B384="","",IF(MONTH(B384)=1,"janvier",IF(MONTH(B384)=2,"février",IF(MONTH(B384)=3,"mars",IF(MONTH(B384)=4,"avril",IF(MONTH(B384)=5,"mai",IF(MONTH(B384)=6,"juin",IF(MONTH(B384)=7,"juillet",IF(MONTH(B384)=8,"août",IF(MONTH(B384)=9,"septembre",IF(MONTH(B384)=10,"octobre",IF(MONTH(B384)=11,"novembre","décembre")))))))))))</f>
        <v/>
      </c>
      <c r="D384" s="29" t="n"/>
      <c r="E384" s="30" t="n"/>
      <c r="F384" s="30" t="n"/>
      <c r="G384" s="25">
        <f>IFERROR(IF(OR(E384="",F384=""),"",IF(F384&gt;=E384,F384-E384,"")),"")</f>
        <v/>
      </c>
      <c r="H384" s="29" t="n"/>
      <c r="I384" s="29" t="n"/>
      <c r="J384" s="29" t="n"/>
      <c r="K384" s="29" t="n"/>
      <c r="L384" s="29" t="n"/>
      <c r="M384" s="29" t="n"/>
      <c r="N384" s="29" t="n"/>
      <c r="O384" s="29" t="n"/>
      <c r="P384" s="45">
        <f>IF(O384="","",IFERROR(IF(OR(O384="Personnel",O384="Non remboursable"),0,'Paramètres'!$B$12),0))</f>
        <v/>
      </c>
      <c r="Q384" s="46">
        <f>IF(O384="","",IFERROR(IF(OR(O384="À rembourser",O384="Remboursé"),G384*P384,0),0))</f>
        <v/>
      </c>
      <c r="R384" s="2">
        <f>IF(AND(B384="",D384="",E384="",F384="",H384="",I384="",J384="",K384="",L384="",M384="",N384="",O384=""),"",IF(B384="","Date requise",IF(D384="","Conducteur requis",IF(OR(E384="",F384=""),"Odomètre requis",IF(F384&lt;E384,"Odomètre incohérent",IF(G384=0,"Kilométrage à vérifier",IF(AND(K384&lt;&gt;"Personnel",L384=""),"Motif requis",IF(O384="","Statut requis",IF(AND(K384="Personnel",OR(O384="À rembourser",O384="Remboursé")),"Personnel non remboursable","Conforme")))))))))</f>
        <v/>
      </c>
    </row>
    <row r="385">
      <c r="A385" s="21">
        <f>IF(AND(B385="",D385="",E385="",F385="",H385="",I385="",J385="",K385="",L385="",M385="",N385="",O385=""),"",ROW()-6)</f>
        <v/>
      </c>
      <c r="B385" s="44" t="n"/>
      <c r="C385" s="2">
        <f>IF(B385="","",IF(MONTH(B385)=1,"janvier",IF(MONTH(B385)=2,"février",IF(MONTH(B385)=3,"mars",IF(MONTH(B385)=4,"avril",IF(MONTH(B385)=5,"mai",IF(MONTH(B385)=6,"juin",IF(MONTH(B385)=7,"juillet",IF(MONTH(B385)=8,"août",IF(MONTH(B385)=9,"septembre",IF(MONTH(B385)=10,"octobre",IF(MONTH(B385)=11,"novembre","décembre")))))))))))</f>
        <v/>
      </c>
      <c r="D385" s="23" t="n"/>
      <c r="E385" s="24" t="n"/>
      <c r="F385" s="24" t="n"/>
      <c r="G385" s="25">
        <f>IFERROR(IF(OR(E385="",F385=""),"",IF(F385&gt;=E385,F385-E385,"")),"")</f>
        <v/>
      </c>
      <c r="H385" s="23" t="n"/>
      <c r="I385" s="23" t="n"/>
      <c r="J385" s="23" t="n"/>
      <c r="K385" s="23" t="n"/>
      <c r="L385" s="23" t="n"/>
      <c r="M385" s="23" t="n"/>
      <c r="N385" s="23" t="n"/>
      <c r="O385" s="23" t="n"/>
      <c r="P385" s="45">
        <f>IF(O385="","",IFERROR(IF(OR(O385="Personnel",O385="Non remboursable"),0,'Paramètres'!$B$12),0))</f>
        <v/>
      </c>
      <c r="Q385" s="46">
        <f>IF(O385="","",IFERROR(IF(OR(O385="À rembourser",O385="Remboursé"),G385*P385,0),0))</f>
        <v/>
      </c>
      <c r="R385" s="2">
        <f>IF(AND(B385="",D385="",E385="",F385="",H385="",I385="",J385="",K385="",L385="",M385="",N385="",O385=""),"",IF(B385="","Date requise",IF(D385="","Conducteur requis",IF(OR(E385="",F385=""),"Odomètre requis",IF(F385&lt;E385,"Odomètre incohérent",IF(G385=0,"Kilométrage à vérifier",IF(AND(K385&lt;&gt;"Personnel",L385=""),"Motif requis",IF(O385="","Statut requis",IF(AND(K385="Personnel",OR(O385="À rembourser",O385="Remboursé")),"Personnel non remboursable","Conforme")))))))))</f>
        <v/>
      </c>
    </row>
    <row r="386">
      <c r="A386" s="21">
        <f>IF(AND(B386="",D386="",E386="",F386="",H386="",I386="",J386="",K386="",L386="",M386="",N386="",O386=""),"",ROW()-6)</f>
        <v/>
      </c>
      <c r="B386" s="47" t="n"/>
      <c r="C386" s="2">
        <f>IF(B386="","",IF(MONTH(B386)=1,"janvier",IF(MONTH(B386)=2,"février",IF(MONTH(B386)=3,"mars",IF(MONTH(B386)=4,"avril",IF(MONTH(B386)=5,"mai",IF(MONTH(B386)=6,"juin",IF(MONTH(B386)=7,"juillet",IF(MONTH(B386)=8,"août",IF(MONTH(B386)=9,"septembre",IF(MONTH(B386)=10,"octobre",IF(MONTH(B386)=11,"novembre","décembre")))))))))))</f>
        <v/>
      </c>
      <c r="D386" s="29" t="n"/>
      <c r="E386" s="30" t="n"/>
      <c r="F386" s="30" t="n"/>
      <c r="G386" s="25">
        <f>IFERROR(IF(OR(E386="",F386=""),"",IF(F386&gt;=E386,F386-E386,"")),"")</f>
        <v/>
      </c>
      <c r="H386" s="29" t="n"/>
      <c r="I386" s="29" t="n"/>
      <c r="J386" s="29" t="n"/>
      <c r="K386" s="29" t="n"/>
      <c r="L386" s="29" t="n"/>
      <c r="M386" s="29" t="n"/>
      <c r="N386" s="29" t="n"/>
      <c r="O386" s="29" t="n"/>
      <c r="P386" s="45">
        <f>IF(O386="","",IFERROR(IF(OR(O386="Personnel",O386="Non remboursable"),0,'Paramètres'!$B$12),0))</f>
        <v/>
      </c>
      <c r="Q386" s="46">
        <f>IF(O386="","",IFERROR(IF(OR(O386="À rembourser",O386="Remboursé"),G386*P386,0),0))</f>
        <v/>
      </c>
      <c r="R386" s="2">
        <f>IF(AND(B386="",D386="",E386="",F386="",H386="",I386="",J386="",K386="",L386="",M386="",N386="",O386=""),"",IF(B386="","Date requise",IF(D386="","Conducteur requis",IF(OR(E386="",F386=""),"Odomètre requis",IF(F386&lt;E386,"Odomètre incohérent",IF(G386=0,"Kilométrage à vérifier",IF(AND(K386&lt;&gt;"Personnel",L386=""),"Motif requis",IF(O386="","Statut requis",IF(AND(K386="Personnel",OR(O386="À rembourser",O386="Remboursé")),"Personnel non remboursable","Conforme")))))))))</f>
        <v/>
      </c>
    </row>
    <row r="387">
      <c r="A387" s="21">
        <f>IF(AND(B387="",D387="",E387="",F387="",H387="",I387="",J387="",K387="",L387="",M387="",N387="",O387=""),"",ROW()-6)</f>
        <v/>
      </c>
      <c r="B387" s="44" t="n"/>
      <c r="C387" s="2">
        <f>IF(B387="","",IF(MONTH(B387)=1,"janvier",IF(MONTH(B387)=2,"février",IF(MONTH(B387)=3,"mars",IF(MONTH(B387)=4,"avril",IF(MONTH(B387)=5,"mai",IF(MONTH(B387)=6,"juin",IF(MONTH(B387)=7,"juillet",IF(MONTH(B387)=8,"août",IF(MONTH(B387)=9,"septembre",IF(MONTH(B387)=10,"octobre",IF(MONTH(B387)=11,"novembre","décembre")))))))))))</f>
        <v/>
      </c>
      <c r="D387" s="23" t="n"/>
      <c r="E387" s="24" t="n"/>
      <c r="F387" s="24" t="n"/>
      <c r="G387" s="25">
        <f>IFERROR(IF(OR(E387="",F387=""),"",IF(F387&gt;=E387,F387-E387,"")),"")</f>
        <v/>
      </c>
      <c r="H387" s="23" t="n"/>
      <c r="I387" s="23" t="n"/>
      <c r="J387" s="23" t="n"/>
      <c r="K387" s="23" t="n"/>
      <c r="L387" s="23" t="n"/>
      <c r="M387" s="23" t="n"/>
      <c r="N387" s="23" t="n"/>
      <c r="O387" s="23" t="n"/>
      <c r="P387" s="45">
        <f>IF(O387="","",IFERROR(IF(OR(O387="Personnel",O387="Non remboursable"),0,'Paramètres'!$B$12),0))</f>
        <v/>
      </c>
      <c r="Q387" s="46">
        <f>IF(O387="","",IFERROR(IF(OR(O387="À rembourser",O387="Remboursé"),G387*P387,0),0))</f>
        <v/>
      </c>
      <c r="R387" s="2">
        <f>IF(AND(B387="",D387="",E387="",F387="",H387="",I387="",J387="",K387="",L387="",M387="",N387="",O387=""),"",IF(B387="","Date requise",IF(D387="","Conducteur requis",IF(OR(E387="",F387=""),"Odomètre requis",IF(F387&lt;E387,"Odomètre incohérent",IF(G387=0,"Kilométrage à vérifier",IF(AND(K387&lt;&gt;"Personnel",L387=""),"Motif requis",IF(O387="","Statut requis",IF(AND(K387="Personnel",OR(O387="À rembourser",O387="Remboursé")),"Personnel non remboursable","Conforme")))))))))</f>
        <v/>
      </c>
    </row>
    <row r="388">
      <c r="A388" s="21">
        <f>IF(AND(B388="",D388="",E388="",F388="",H388="",I388="",J388="",K388="",L388="",M388="",N388="",O388=""),"",ROW()-6)</f>
        <v/>
      </c>
      <c r="B388" s="47" t="n"/>
      <c r="C388" s="2">
        <f>IF(B388="","",IF(MONTH(B388)=1,"janvier",IF(MONTH(B388)=2,"février",IF(MONTH(B388)=3,"mars",IF(MONTH(B388)=4,"avril",IF(MONTH(B388)=5,"mai",IF(MONTH(B388)=6,"juin",IF(MONTH(B388)=7,"juillet",IF(MONTH(B388)=8,"août",IF(MONTH(B388)=9,"septembre",IF(MONTH(B388)=10,"octobre",IF(MONTH(B388)=11,"novembre","décembre")))))))))))</f>
        <v/>
      </c>
      <c r="D388" s="29" t="n"/>
      <c r="E388" s="30" t="n"/>
      <c r="F388" s="30" t="n"/>
      <c r="G388" s="25">
        <f>IFERROR(IF(OR(E388="",F388=""),"",IF(F388&gt;=E388,F388-E388,"")),"")</f>
        <v/>
      </c>
      <c r="H388" s="29" t="n"/>
      <c r="I388" s="29" t="n"/>
      <c r="J388" s="29" t="n"/>
      <c r="K388" s="29" t="n"/>
      <c r="L388" s="29" t="n"/>
      <c r="M388" s="29" t="n"/>
      <c r="N388" s="29" t="n"/>
      <c r="O388" s="29" t="n"/>
      <c r="P388" s="45">
        <f>IF(O388="","",IFERROR(IF(OR(O388="Personnel",O388="Non remboursable"),0,'Paramètres'!$B$12),0))</f>
        <v/>
      </c>
      <c r="Q388" s="46">
        <f>IF(O388="","",IFERROR(IF(OR(O388="À rembourser",O388="Remboursé"),G388*P388,0),0))</f>
        <v/>
      </c>
      <c r="R388" s="2">
        <f>IF(AND(B388="",D388="",E388="",F388="",H388="",I388="",J388="",K388="",L388="",M388="",N388="",O388=""),"",IF(B388="","Date requise",IF(D388="","Conducteur requis",IF(OR(E388="",F388=""),"Odomètre requis",IF(F388&lt;E388,"Odomètre incohérent",IF(G388=0,"Kilométrage à vérifier",IF(AND(K388&lt;&gt;"Personnel",L388=""),"Motif requis",IF(O388="","Statut requis",IF(AND(K388="Personnel",OR(O388="À rembourser",O388="Remboursé")),"Personnel non remboursable","Conforme")))))))))</f>
        <v/>
      </c>
    </row>
    <row r="389">
      <c r="A389" s="21">
        <f>IF(AND(B389="",D389="",E389="",F389="",H389="",I389="",J389="",K389="",L389="",M389="",N389="",O389=""),"",ROW()-6)</f>
        <v/>
      </c>
      <c r="B389" s="44" t="n"/>
      <c r="C389" s="2">
        <f>IF(B389="","",IF(MONTH(B389)=1,"janvier",IF(MONTH(B389)=2,"février",IF(MONTH(B389)=3,"mars",IF(MONTH(B389)=4,"avril",IF(MONTH(B389)=5,"mai",IF(MONTH(B389)=6,"juin",IF(MONTH(B389)=7,"juillet",IF(MONTH(B389)=8,"août",IF(MONTH(B389)=9,"septembre",IF(MONTH(B389)=10,"octobre",IF(MONTH(B389)=11,"novembre","décembre")))))))))))</f>
        <v/>
      </c>
      <c r="D389" s="23" t="n"/>
      <c r="E389" s="24" t="n"/>
      <c r="F389" s="24" t="n"/>
      <c r="G389" s="25">
        <f>IFERROR(IF(OR(E389="",F389=""),"",IF(F389&gt;=E389,F389-E389,"")),"")</f>
        <v/>
      </c>
      <c r="H389" s="23" t="n"/>
      <c r="I389" s="23" t="n"/>
      <c r="J389" s="23" t="n"/>
      <c r="K389" s="23" t="n"/>
      <c r="L389" s="23" t="n"/>
      <c r="M389" s="23" t="n"/>
      <c r="N389" s="23" t="n"/>
      <c r="O389" s="23" t="n"/>
      <c r="P389" s="45">
        <f>IF(O389="","",IFERROR(IF(OR(O389="Personnel",O389="Non remboursable"),0,'Paramètres'!$B$12),0))</f>
        <v/>
      </c>
      <c r="Q389" s="46">
        <f>IF(O389="","",IFERROR(IF(OR(O389="À rembourser",O389="Remboursé"),G389*P389,0),0))</f>
        <v/>
      </c>
      <c r="R389" s="2">
        <f>IF(AND(B389="",D389="",E389="",F389="",H389="",I389="",J389="",K389="",L389="",M389="",N389="",O389=""),"",IF(B389="","Date requise",IF(D389="","Conducteur requis",IF(OR(E389="",F389=""),"Odomètre requis",IF(F389&lt;E389,"Odomètre incohérent",IF(G389=0,"Kilométrage à vérifier",IF(AND(K389&lt;&gt;"Personnel",L389=""),"Motif requis",IF(O389="","Statut requis",IF(AND(K389="Personnel",OR(O389="À rembourser",O389="Remboursé")),"Personnel non remboursable","Conforme")))))))))</f>
        <v/>
      </c>
    </row>
    <row r="390">
      <c r="A390" s="21">
        <f>IF(AND(B390="",D390="",E390="",F390="",H390="",I390="",J390="",K390="",L390="",M390="",N390="",O390=""),"",ROW()-6)</f>
        <v/>
      </c>
      <c r="B390" s="47" t="n"/>
      <c r="C390" s="2">
        <f>IF(B390="","",IF(MONTH(B390)=1,"janvier",IF(MONTH(B390)=2,"février",IF(MONTH(B390)=3,"mars",IF(MONTH(B390)=4,"avril",IF(MONTH(B390)=5,"mai",IF(MONTH(B390)=6,"juin",IF(MONTH(B390)=7,"juillet",IF(MONTH(B390)=8,"août",IF(MONTH(B390)=9,"septembre",IF(MONTH(B390)=10,"octobre",IF(MONTH(B390)=11,"novembre","décembre")))))))))))</f>
        <v/>
      </c>
      <c r="D390" s="29" t="n"/>
      <c r="E390" s="30" t="n"/>
      <c r="F390" s="30" t="n"/>
      <c r="G390" s="25">
        <f>IFERROR(IF(OR(E390="",F390=""),"",IF(F390&gt;=E390,F390-E390,"")),"")</f>
        <v/>
      </c>
      <c r="H390" s="29" t="n"/>
      <c r="I390" s="29" t="n"/>
      <c r="J390" s="29" t="n"/>
      <c r="K390" s="29" t="n"/>
      <c r="L390" s="29" t="n"/>
      <c r="M390" s="29" t="n"/>
      <c r="N390" s="29" t="n"/>
      <c r="O390" s="29" t="n"/>
      <c r="P390" s="45">
        <f>IF(O390="","",IFERROR(IF(OR(O390="Personnel",O390="Non remboursable"),0,'Paramètres'!$B$12),0))</f>
        <v/>
      </c>
      <c r="Q390" s="46">
        <f>IF(O390="","",IFERROR(IF(OR(O390="À rembourser",O390="Remboursé"),G390*P390,0),0))</f>
        <v/>
      </c>
      <c r="R390" s="2">
        <f>IF(AND(B390="",D390="",E390="",F390="",H390="",I390="",J390="",K390="",L390="",M390="",N390="",O390=""),"",IF(B390="","Date requise",IF(D390="","Conducteur requis",IF(OR(E390="",F390=""),"Odomètre requis",IF(F390&lt;E390,"Odomètre incohérent",IF(G390=0,"Kilométrage à vérifier",IF(AND(K390&lt;&gt;"Personnel",L390=""),"Motif requis",IF(O390="","Statut requis",IF(AND(K390="Personnel",OR(O390="À rembourser",O390="Remboursé")),"Personnel non remboursable","Conforme")))))))))</f>
        <v/>
      </c>
    </row>
    <row r="391">
      <c r="A391" s="21">
        <f>IF(AND(B391="",D391="",E391="",F391="",H391="",I391="",J391="",K391="",L391="",M391="",N391="",O391=""),"",ROW()-6)</f>
        <v/>
      </c>
      <c r="B391" s="44" t="n"/>
      <c r="C391" s="2">
        <f>IF(B391="","",IF(MONTH(B391)=1,"janvier",IF(MONTH(B391)=2,"février",IF(MONTH(B391)=3,"mars",IF(MONTH(B391)=4,"avril",IF(MONTH(B391)=5,"mai",IF(MONTH(B391)=6,"juin",IF(MONTH(B391)=7,"juillet",IF(MONTH(B391)=8,"août",IF(MONTH(B391)=9,"septembre",IF(MONTH(B391)=10,"octobre",IF(MONTH(B391)=11,"novembre","décembre")))))))))))</f>
        <v/>
      </c>
      <c r="D391" s="23" t="n"/>
      <c r="E391" s="24" t="n"/>
      <c r="F391" s="24" t="n"/>
      <c r="G391" s="25">
        <f>IFERROR(IF(OR(E391="",F391=""),"",IF(F391&gt;=E391,F391-E391,"")),"")</f>
        <v/>
      </c>
      <c r="H391" s="23" t="n"/>
      <c r="I391" s="23" t="n"/>
      <c r="J391" s="23" t="n"/>
      <c r="K391" s="23" t="n"/>
      <c r="L391" s="23" t="n"/>
      <c r="M391" s="23" t="n"/>
      <c r="N391" s="23" t="n"/>
      <c r="O391" s="23" t="n"/>
      <c r="P391" s="45">
        <f>IF(O391="","",IFERROR(IF(OR(O391="Personnel",O391="Non remboursable"),0,'Paramètres'!$B$12),0))</f>
        <v/>
      </c>
      <c r="Q391" s="46">
        <f>IF(O391="","",IFERROR(IF(OR(O391="À rembourser",O391="Remboursé"),G391*P391,0),0))</f>
        <v/>
      </c>
      <c r="R391" s="2">
        <f>IF(AND(B391="",D391="",E391="",F391="",H391="",I391="",J391="",K391="",L391="",M391="",N391="",O391=""),"",IF(B391="","Date requise",IF(D391="","Conducteur requis",IF(OR(E391="",F391=""),"Odomètre requis",IF(F391&lt;E391,"Odomètre incohérent",IF(G391=0,"Kilométrage à vérifier",IF(AND(K391&lt;&gt;"Personnel",L391=""),"Motif requis",IF(O391="","Statut requis",IF(AND(K391="Personnel",OR(O391="À rembourser",O391="Remboursé")),"Personnel non remboursable","Conforme")))))))))</f>
        <v/>
      </c>
    </row>
    <row r="392">
      <c r="A392" s="21">
        <f>IF(AND(B392="",D392="",E392="",F392="",H392="",I392="",J392="",K392="",L392="",M392="",N392="",O392=""),"",ROW()-6)</f>
        <v/>
      </c>
      <c r="B392" s="47" t="n"/>
      <c r="C392" s="2">
        <f>IF(B392="","",IF(MONTH(B392)=1,"janvier",IF(MONTH(B392)=2,"février",IF(MONTH(B392)=3,"mars",IF(MONTH(B392)=4,"avril",IF(MONTH(B392)=5,"mai",IF(MONTH(B392)=6,"juin",IF(MONTH(B392)=7,"juillet",IF(MONTH(B392)=8,"août",IF(MONTH(B392)=9,"septembre",IF(MONTH(B392)=10,"octobre",IF(MONTH(B392)=11,"novembre","décembre")))))))))))</f>
        <v/>
      </c>
      <c r="D392" s="29" t="n"/>
      <c r="E392" s="30" t="n"/>
      <c r="F392" s="30" t="n"/>
      <c r="G392" s="25">
        <f>IFERROR(IF(OR(E392="",F392=""),"",IF(F392&gt;=E392,F392-E392,"")),"")</f>
        <v/>
      </c>
      <c r="H392" s="29" t="n"/>
      <c r="I392" s="29" t="n"/>
      <c r="J392" s="29" t="n"/>
      <c r="K392" s="29" t="n"/>
      <c r="L392" s="29" t="n"/>
      <c r="M392" s="29" t="n"/>
      <c r="N392" s="29" t="n"/>
      <c r="O392" s="29" t="n"/>
      <c r="P392" s="45">
        <f>IF(O392="","",IFERROR(IF(OR(O392="Personnel",O392="Non remboursable"),0,'Paramètres'!$B$12),0))</f>
        <v/>
      </c>
      <c r="Q392" s="46">
        <f>IF(O392="","",IFERROR(IF(OR(O392="À rembourser",O392="Remboursé"),G392*P392,0),0))</f>
        <v/>
      </c>
      <c r="R392" s="2">
        <f>IF(AND(B392="",D392="",E392="",F392="",H392="",I392="",J392="",K392="",L392="",M392="",N392="",O392=""),"",IF(B392="","Date requise",IF(D392="","Conducteur requis",IF(OR(E392="",F392=""),"Odomètre requis",IF(F392&lt;E392,"Odomètre incohérent",IF(G392=0,"Kilométrage à vérifier",IF(AND(K392&lt;&gt;"Personnel",L392=""),"Motif requis",IF(O392="","Statut requis",IF(AND(K392="Personnel",OR(O392="À rembourser",O392="Remboursé")),"Personnel non remboursable","Conforme")))))))))</f>
        <v/>
      </c>
    </row>
    <row r="393">
      <c r="A393" s="21">
        <f>IF(AND(B393="",D393="",E393="",F393="",H393="",I393="",J393="",K393="",L393="",M393="",N393="",O393=""),"",ROW()-6)</f>
        <v/>
      </c>
      <c r="B393" s="44" t="n"/>
      <c r="C393" s="2">
        <f>IF(B393="","",IF(MONTH(B393)=1,"janvier",IF(MONTH(B393)=2,"février",IF(MONTH(B393)=3,"mars",IF(MONTH(B393)=4,"avril",IF(MONTH(B393)=5,"mai",IF(MONTH(B393)=6,"juin",IF(MONTH(B393)=7,"juillet",IF(MONTH(B393)=8,"août",IF(MONTH(B393)=9,"septembre",IF(MONTH(B393)=10,"octobre",IF(MONTH(B393)=11,"novembre","décembre")))))))))))</f>
        <v/>
      </c>
      <c r="D393" s="23" t="n"/>
      <c r="E393" s="24" t="n"/>
      <c r="F393" s="24" t="n"/>
      <c r="G393" s="25">
        <f>IFERROR(IF(OR(E393="",F393=""),"",IF(F393&gt;=E393,F393-E393,"")),"")</f>
        <v/>
      </c>
      <c r="H393" s="23" t="n"/>
      <c r="I393" s="23" t="n"/>
      <c r="J393" s="23" t="n"/>
      <c r="K393" s="23" t="n"/>
      <c r="L393" s="23" t="n"/>
      <c r="M393" s="23" t="n"/>
      <c r="N393" s="23" t="n"/>
      <c r="O393" s="23" t="n"/>
      <c r="P393" s="45">
        <f>IF(O393="","",IFERROR(IF(OR(O393="Personnel",O393="Non remboursable"),0,'Paramètres'!$B$12),0))</f>
        <v/>
      </c>
      <c r="Q393" s="46">
        <f>IF(O393="","",IFERROR(IF(OR(O393="À rembourser",O393="Remboursé"),G393*P393,0),0))</f>
        <v/>
      </c>
      <c r="R393" s="2">
        <f>IF(AND(B393="",D393="",E393="",F393="",H393="",I393="",J393="",K393="",L393="",M393="",N393="",O393=""),"",IF(B393="","Date requise",IF(D393="","Conducteur requis",IF(OR(E393="",F393=""),"Odomètre requis",IF(F393&lt;E393,"Odomètre incohérent",IF(G393=0,"Kilométrage à vérifier",IF(AND(K393&lt;&gt;"Personnel",L393=""),"Motif requis",IF(O393="","Statut requis",IF(AND(K393="Personnel",OR(O393="À rembourser",O393="Remboursé")),"Personnel non remboursable","Conforme")))))))))</f>
        <v/>
      </c>
    </row>
    <row r="394">
      <c r="A394" s="21">
        <f>IF(AND(B394="",D394="",E394="",F394="",H394="",I394="",J394="",K394="",L394="",M394="",N394="",O394=""),"",ROW()-6)</f>
        <v/>
      </c>
      <c r="B394" s="47" t="n"/>
      <c r="C394" s="2">
        <f>IF(B394="","",IF(MONTH(B394)=1,"janvier",IF(MONTH(B394)=2,"février",IF(MONTH(B394)=3,"mars",IF(MONTH(B394)=4,"avril",IF(MONTH(B394)=5,"mai",IF(MONTH(B394)=6,"juin",IF(MONTH(B394)=7,"juillet",IF(MONTH(B394)=8,"août",IF(MONTH(B394)=9,"septembre",IF(MONTH(B394)=10,"octobre",IF(MONTH(B394)=11,"novembre","décembre")))))))))))</f>
        <v/>
      </c>
      <c r="D394" s="29" t="n"/>
      <c r="E394" s="30" t="n"/>
      <c r="F394" s="30" t="n"/>
      <c r="G394" s="25">
        <f>IFERROR(IF(OR(E394="",F394=""),"",IF(F394&gt;=E394,F394-E394,"")),"")</f>
        <v/>
      </c>
      <c r="H394" s="29" t="n"/>
      <c r="I394" s="29" t="n"/>
      <c r="J394" s="29" t="n"/>
      <c r="K394" s="29" t="n"/>
      <c r="L394" s="29" t="n"/>
      <c r="M394" s="29" t="n"/>
      <c r="N394" s="29" t="n"/>
      <c r="O394" s="29" t="n"/>
      <c r="P394" s="45">
        <f>IF(O394="","",IFERROR(IF(OR(O394="Personnel",O394="Non remboursable"),0,'Paramètres'!$B$12),0))</f>
        <v/>
      </c>
      <c r="Q394" s="46">
        <f>IF(O394="","",IFERROR(IF(OR(O394="À rembourser",O394="Remboursé"),G394*P394,0),0))</f>
        <v/>
      </c>
      <c r="R394" s="2">
        <f>IF(AND(B394="",D394="",E394="",F394="",H394="",I394="",J394="",K394="",L394="",M394="",N394="",O394=""),"",IF(B394="","Date requise",IF(D394="","Conducteur requis",IF(OR(E394="",F394=""),"Odomètre requis",IF(F394&lt;E394,"Odomètre incohérent",IF(G394=0,"Kilométrage à vérifier",IF(AND(K394&lt;&gt;"Personnel",L394=""),"Motif requis",IF(O394="","Statut requis",IF(AND(K394="Personnel",OR(O394="À rembourser",O394="Remboursé")),"Personnel non remboursable","Conforme")))))))))</f>
        <v/>
      </c>
    </row>
    <row r="395">
      <c r="A395" s="21">
        <f>IF(AND(B395="",D395="",E395="",F395="",H395="",I395="",J395="",K395="",L395="",M395="",N395="",O395=""),"",ROW()-6)</f>
        <v/>
      </c>
      <c r="B395" s="44" t="n"/>
      <c r="C395" s="2">
        <f>IF(B395="","",IF(MONTH(B395)=1,"janvier",IF(MONTH(B395)=2,"février",IF(MONTH(B395)=3,"mars",IF(MONTH(B395)=4,"avril",IF(MONTH(B395)=5,"mai",IF(MONTH(B395)=6,"juin",IF(MONTH(B395)=7,"juillet",IF(MONTH(B395)=8,"août",IF(MONTH(B395)=9,"septembre",IF(MONTH(B395)=10,"octobre",IF(MONTH(B395)=11,"novembre","décembre")))))))))))</f>
        <v/>
      </c>
      <c r="D395" s="23" t="n"/>
      <c r="E395" s="24" t="n"/>
      <c r="F395" s="24" t="n"/>
      <c r="G395" s="25">
        <f>IFERROR(IF(OR(E395="",F395=""),"",IF(F395&gt;=E395,F395-E395,"")),"")</f>
        <v/>
      </c>
      <c r="H395" s="23" t="n"/>
      <c r="I395" s="23" t="n"/>
      <c r="J395" s="23" t="n"/>
      <c r="K395" s="23" t="n"/>
      <c r="L395" s="23" t="n"/>
      <c r="M395" s="23" t="n"/>
      <c r="N395" s="23" t="n"/>
      <c r="O395" s="23" t="n"/>
      <c r="P395" s="45">
        <f>IF(O395="","",IFERROR(IF(OR(O395="Personnel",O395="Non remboursable"),0,'Paramètres'!$B$12),0))</f>
        <v/>
      </c>
      <c r="Q395" s="46">
        <f>IF(O395="","",IFERROR(IF(OR(O395="À rembourser",O395="Remboursé"),G395*P395,0),0))</f>
        <v/>
      </c>
      <c r="R395" s="2">
        <f>IF(AND(B395="",D395="",E395="",F395="",H395="",I395="",J395="",K395="",L395="",M395="",N395="",O395=""),"",IF(B395="","Date requise",IF(D395="","Conducteur requis",IF(OR(E395="",F395=""),"Odomètre requis",IF(F395&lt;E395,"Odomètre incohérent",IF(G395=0,"Kilométrage à vérifier",IF(AND(K395&lt;&gt;"Personnel",L395=""),"Motif requis",IF(O395="","Statut requis",IF(AND(K395="Personnel",OR(O395="À rembourser",O395="Remboursé")),"Personnel non remboursable","Conforme")))))))))</f>
        <v/>
      </c>
    </row>
    <row r="396">
      <c r="A396" s="21">
        <f>IF(AND(B396="",D396="",E396="",F396="",H396="",I396="",J396="",K396="",L396="",M396="",N396="",O396=""),"",ROW()-6)</f>
        <v/>
      </c>
      <c r="B396" s="47" t="n"/>
      <c r="C396" s="2">
        <f>IF(B396="","",IF(MONTH(B396)=1,"janvier",IF(MONTH(B396)=2,"février",IF(MONTH(B396)=3,"mars",IF(MONTH(B396)=4,"avril",IF(MONTH(B396)=5,"mai",IF(MONTH(B396)=6,"juin",IF(MONTH(B396)=7,"juillet",IF(MONTH(B396)=8,"août",IF(MONTH(B396)=9,"septembre",IF(MONTH(B396)=10,"octobre",IF(MONTH(B396)=11,"novembre","décembre")))))))))))</f>
        <v/>
      </c>
      <c r="D396" s="29" t="n"/>
      <c r="E396" s="30" t="n"/>
      <c r="F396" s="30" t="n"/>
      <c r="G396" s="25">
        <f>IFERROR(IF(OR(E396="",F396=""),"",IF(F396&gt;=E396,F396-E396,"")),"")</f>
        <v/>
      </c>
      <c r="H396" s="29" t="n"/>
      <c r="I396" s="29" t="n"/>
      <c r="J396" s="29" t="n"/>
      <c r="K396" s="29" t="n"/>
      <c r="L396" s="29" t="n"/>
      <c r="M396" s="29" t="n"/>
      <c r="N396" s="29" t="n"/>
      <c r="O396" s="29" t="n"/>
      <c r="P396" s="45">
        <f>IF(O396="","",IFERROR(IF(OR(O396="Personnel",O396="Non remboursable"),0,'Paramètres'!$B$12),0))</f>
        <v/>
      </c>
      <c r="Q396" s="46">
        <f>IF(O396="","",IFERROR(IF(OR(O396="À rembourser",O396="Remboursé"),G396*P396,0),0))</f>
        <v/>
      </c>
      <c r="R396" s="2">
        <f>IF(AND(B396="",D396="",E396="",F396="",H396="",I396="",J396="",K396="",L396="",M396="",N396="",O396=""),"",IF(B396="","Date requise",IF(D396="","Conducteur requis",IF(OR(E396="",F396=""),"Odomètre requis",IF(F396&lt;E396,"Odomètre incohérent",IF(G396=0,"Kilométrage à vérifier",IF(AND(K396&lt;&gt;"Personnel",L396=""),"Motif requis",IF(O396="","Statut requis",IF(AND(K396="Personnel",OR(O396="À rembourser",O396="Remboursé")),"Personnel non remboursable","Conforme")))))))))</f>
        <v/>
      </c>
    </row>
    <row r="397">
      <c r="A397" s="21">
        <f>IF(AND(B397="",D397="",E397="",F397="",H397="",I397="",J397="",K397="",L397="",M397="",N397="",O397=""),"",ROW()-6)</f>
        <v/>
      </c>
      <c r="B397" s="44" t="n"/>
      <c r="C397" s="2">
        <f>IF(B397="","",IF(MONTH(B397)=1,"janvier",IF(MONTH(B397)=2,"février",IF(MONTH(B397)=3,"mars",IF(MONTH(B397)=4,"avril",IF(MONTH(B397)=5,"mai",IF(MONTH(B397)=6,"juin",IF(MONTH(B397)=7,"juillet",IF(MONTH(B397)=8,"août",IF(MONTH(B397)=9,"septembre",IF(MONTH(B397)=10,"octobre",IF(MONTH(B397)=11,"novembre","décembre")))))))))))</f>
        <v/>
      </c>
      <c r="D397" s="23" t="n"/>
      <c r="E397" s="24" t="n"/>
      <c r="F397" s="24" t="n"/>
      <c r="G397" s="25">
        <f>IFERROR(IF(OR(E397="",F397=""),"",IF(F397&gt;=E397,F397-E397,"")),"")</f>
        <v/>
      </c>
      <c r="H397" s="23" t="n"/>
      <c r="I397" s="23" t="n"/>
      <c r="J397" s="23" t="n"/>
      <c r="K397" s="23" t="n"/>
      <c r="L397" s="23" t="n"/>
      <c r="M397" s="23" t="n"/>
      <c r="N397" s="23" t="n"/>
      <c r="O397" s="23" t="n"/>
      <c r="P397" s="45">
        <f>IF(O397="","",IFERROR(IF(OR(O397="Personnel",O397="Non remboursable"),0,'Paramètres'!$B$12),0))</f>
        <v/>
      </c>
      <c r="Q397" s="46">
        <f>IF(O397="","",IFERROR(IF(OR(O397="À rembourser",O397="Remboursé"),G397*P397,0),0))</f>
        <v/>
      </c>
      <c r="R397" s="2">
        <f>IF(AND(B397="",D397="",E397="",F397="",H397="",I397="",J397="",K397="",L397="",M397="",N397="",O397=""),"",IF(B397="","Date requise",IF(D397="","Conducteur requis",IF(OR(E397="",F397=""),"Odomètre requis",IF(F397&lt;E397,"Odomètre incohérent",IF(G397=0,"Kilométrage à vérifier",IF(AND(K397&lt;&gt;"Personnel",L397=""),"Motif requis",IF(O397="","Statut requis",IF(AND(K397="Personnel",OR(O397="À rembourser",O397="Remboursé")),"Personnel non remboursable","Conforme")))))))))</f>
        <v/>
      </c>
    </row>
    <row r="398">
      <c r="A398" s="21">
        <f>IF(AND(B398="",D398="",E398="",F398="",H398="",I398="",J398="",K398="",L398="",M398="",N398="",O398=""),"",ROW()-6)</f>
        <v/>
      </c>
      <c r="B398" s="47" t="n"/>
      <c r="C398" s="2">
        <f>IF(B398="","",IF(MONTH(B398)=1,"janvier",IF(MONTH(B398)=2,"février",IF(MONTH(B398)=3,"mars",IF(MONTH(B398)=4,"avril",IF(MONTH(B398)=5,"mai",IF(MONTH(B398)=6,"juin",IF(MONTH(B398)=7,"juillet",IF(MONTH(B398)=8,"août",IF(MONTH(B398)=9,"septembre",IF(MONTH(B398)=10,"octobre",IF(MONTH(B398)=11,"novembre","décembre")))))))))))</f>
        <v/>
      </c>
      <c r="D398" s="29" t="n"/>
      <c r="E398" s="30" t="n"/>
      <c r="F398" s="30" t="n"/>
      <c r="G398" s="25">
        <f>IFERROR(IF(OR(E398="",F398=""),"",IF(F398&gt;=E398,F398-E398,"")),"")</f>
        <v/>
      </c>
      <c r="H398" s="29" t="n"/>
      <c r="I398" s="29" t="n"/>
      <c r="J398" s="29" t="n"/>
      <c r="K398" s="29" t="n"/>
      <c r="L398" s="29" t="n"/>
      <c r="M398" s="29" t="n"/>
      <c r="N398" s="29" t="n"/>
      <c r="O398" s="29" t="n"/>
      <c r="P398" s="45">
        <f>IF(O398="","",IFERROR(IF(OR(O398="Personnel",O398="Non remboursable"),0,'Paramètres'!$B$12),0))</f>
        <v/>
      </c>
      <c r="Q398" s="46">
        <f>IF(O398="","",IFERROR(IF(OR(O398="À rembourser",O398="Remboursé"),G398*P398,0),0))</f>
        <v/>
      </c>
      <c r="R398" s="2">
        <f>IF(AND(B398="",D398="",E398="",F398="",H398="",I398="",J398="",K398="",L398="",M398="",N398="",O398=""),"",IF(B398="","Date requise",IF(D398="","Conducteur requis",IF(OR(E398="",F398=""),"Odomètre requis",IF(F398&lt;E398,"Odomètre incohérent",IF(G398=0,"Kilométrage à vérifier",IF(AND(K398&lt;&gt;"Personnel",L398=""),"Motif requis",IF(O398="","Statut requis",IF(AND(K398="Personnel",OR(O398="À rembourser",O398="Remboursé")),"Personnel non remboursable","Conforme")))))))))</f>
        <v/>
      </c>
    </row>
    <row r="399">
      <c r="A399" s="21">
        <f>IF(AND(B399="",D399="",E399="",F399="",H399="",I399="",J399="",K399="",L399="",M399="",N399="",O399=""),"",ROW()-6)</f>
        <v/>
      </c>
      <c r="B399" s="44" t="n"/>
      <c r="C399" s="2">
        <f>IF(B399="","",IF(MONTH(B399)=1,"janvier",IF(MONTH(B399)=2,"février",IF(MONTH(B399)=3,"mars",IF(MONTH(B399)=4,"avril",IF(MONTH(B399)=5,"mai",IF(MONTH(B399)=6,"juin",IF(MONTH(B399)=7,"juillet",IF(MONTH(B399)=8,"août",IF(MONTH(B399)=9,"septembre",IF(MONTH(B399)=10,"octobre",IF(MONTH(B399)=11,"novembre","décembre")))))))))))</f>
        <v/>
      </c>
      <c r="D399" s="23" t="n"/>
      <c r="E399" s="24" t="n"/>
      <c r="F399" s="24" t="n"/>
      <c r="G399" s="25">
        <f>IFERROR(IF(OR(E399="",F399=""),"",IF(F399&gt;=E399,F399-E399,"")),"")</f>
        <v/>
      </c>
      <c r="H399" s="23" t="n"/>
      <c r="I399" s="23" t="n"/>
      <c r="J399" s="23" t="n"/>
      <c r="K399" s="23" t="n"/>
      <c r="L399" s="23" t="n"/>
      <c r="M399" s="23" t="n"/>
      <c r="N399" s="23" t="n"/>
      <c r="O399" s="23" t="n"/>
      <c r="P399" s="45">
        <f>IF(O399="","",IFERROR(IF(OR(O399="Personnel",O399="Non remboursable"),0,'Paramètres'!$B$12),0))</f>
        <v/>
      </c>
      <c r="Q399" s="46">
        <f>IF(O399="","",IFERROR(IF(OR(O399="À rembourser",O399="Remboursé"),G399*P399,0),0))</f>
        <v/>
      </c>
      <c r="R399" s="2">
        <f>IF(AND(B399="",D399="",E399="",F399="",H399="",I399="",J399="",K399="",L399="",M399="",N399="",O399=""),"",IF(B399="","Date requise",IF(D399="","Conducteur requis",IF(OR(E399="",F399=""),"Odomètre requis",IF(F399&lt;E399,"Odomètre incohérent",IF(G399=0,"Kilométrage à vérifier",IF(AND(K399&lt;&gt;"Personnel",L399=""),"Motif requis",IF(O399="","Statut requis",IF(AND(K399="Personnel",OR(O399="À rembourser",O399="Remboursé")),"Personnel non remboursable","Conforme")))))))))</f>
        <v/>
      </c>
    </row>
    <row r="400">
      <c r="A400" s="21">
        <f>IF(AND(B400="",D400="",E400="",F400="",H400="",I400="",J400="",K400="",L400="",M400="",N400="",O400=""),"",ROW()-6)</f>
        <v/>
      </c>
      <c r="B400" s="47" t="n"/>
      <c r="C400" s="2">
        <f>IF(B400="","",IF(MONTH(B400)=1,"janvier",IF(MONTH(B400)=2,"février",IF(MONTH(B400)=3,"mars",IF(MONTH(B400)=4,"avril",IF(MONTH(B400)=5,"mai",IF(MONTH(B400)=6,"juin",IF(MONTH(B400)=7,"juillet",IF(MONTH(B400)=8,"août",IF(MONTH(B400)=9,"septembre",IF(MONTH(B400)=10,"octobre",IF(MONTH(B400)=11,"novembre","décembre")))))))))))</f>
        <v/>
      </c>
      <c r="D400" s="29" t="n"/>
      <c r="E400" s="30" t="n"/>
      <c r="F400" s="30" t="n"/>
      <c r="G400" s="25">
        <f>IFERROR(IF(OR(E400="",F400=""),"",IF(F400&gt;=E400,F400-E400,"")),"")</f>
        <v/>
      </c>
      <c r="H400" s="29" t="n"/>
      <c r="I400" s="29" t="n"/>
      <c r="J400" s="29" t="n"/>
      <c r="K400" s="29" t="n"/>
      <c r="L400" s="29" t="n"/>
      <c r="M400" s="29" t="n"/>
      <c r="N400" s="29" t="n"/>
      <c r="O400" s="29" t="n"/>
      <c r="P400" s="45">
        <f>IF(O400="","",IFERROR(IF(OR(O400="Personnel",O400="Non remboursable"),0,'Paramètres'!$B$12),0))</f>
        <v/>
      </c>
      <c r="Q400" s="46">
        <f>IF(O400="","",IFERROR(IF(OR(O400="À rembourser",O400="Remboursé"),G400*P400,0),0))</f>
        <v/>
      </c>
      <c r="R400" s="2">
        <f>IF(AND(B400="",D400="",E400="",F400="",H400="",I400="",J400="",K400="",L400="",M400="",N400="",O400=""),"",IF(B400="","Date requise",IF(D400="","Conducteur requis",IF(OR(E400="",F400=""),"Odomètre requis",IF(F400&lt;E400,"Odomètre incohérent",IF(G400=0,"Kilométrage à vérifier",IF(AND(K400&lt;&gt;"Personnel",L400=""),"Motif requis",IF(O400="","Statut requis",IF(AND(K400="Personnel",OR(O400="À rembourser",O400="Remboursé")),"Personnel non remboursable","Conforme")))))))))</f>
        <v/>
      </c>
    </row>
    <row r="401">
      <c r="A401" s="21">
        <f>IF(AND(B401="",D401="",E401="",F401="",H401="",I401="",J401="",K401="",L401="",M401="",N401="",O401=""),"",ROW()-6)</f>
        <v/>
      </c>
      <c r="B401" s="44" t="n"/>
      <c r="C401" s="2">
        <f>IF(B401="","",IF(MONTH(B401)=1,"janvier",IF(MONTH(B401)=2,"février",IF(MONTH(B401)=3,"mars",IF(MONTH(B401)=4,"avril",IF(MONTH(B401)=5,"mai",IF(MONTH(B401)=6,"juin",IF(MONTH(B401)=7,"juillet",IF(MONTH(B401)=8,"août",IF(MONTH(B401)=9,"septembre",IF(MONTH(B401)=10,"octobre",IF(MONTH(B401)=11,"novembre","décembre")))))))))))</f>
        <v/>
      </c>
      <c r="D401" s="23" t="n"/>
      <c r="E401" s="24" t="n"/>
      <c r="F401" s="24" t="n"/>
      <c r="G401" s="25">
        <f>IFERROR(IF(OR(E401="",F401=""),"",IF(F401&gt;=E401,F401-E401,"")),"")</f>
        <v/>
      </c>
      <c r="H401" s="23" t="n"/>
      <c r="I401" s="23" t="n"/>
      <c r="J401" s="23" t="n"/>
      <c r="K401" s="23" t="n"/>
      <c r="L401" s="23" t="n"/>
      <c r="M401" s="23" t="n"/>
      <c r="N401" s="23" t="n"/>
      <c r="O401" s="23" t="n"/>
      <c r="P401" s="45">
        <f>IF(O401="","",IFERROR(IF(OR(O401="Personnel",O401="Non remboursable"),0,'Paramètres'!$B$12),0))</f>
        <v/>
      </c>
      <c r="Q401" s="46">
        <f>IF(O401="","",IFERROR(IF(OR(O401="À rembourser",O401="Remboursé"),G401*P401,0),0))</f>
        <v/>
      </c>
      <c r="R401" s="2">
        <f>IF(AND(B401="",D401="",E401="",F401="",H401="",I401="",J401="",K401="",L401="",M401="",N401="",O401=""),"",IF(B401="","Date requise",IF(D401="","Conducteur requis",IF(OR(E401="",F401=""),"Odomètre requis",IF(F401&lt;E401,"Odomètre incohérent",IF(G401=0,"Kilométrage à vérifier",IF(AND(K401&lt;&gt;"Personnel",L401=""),"Motif requis",IF(O401="","Statut requis",IF(AND(K401="Personnel",OR(O401="À rembourser",O401="Remboursé")),"Personnel non remboursable","Conforme")))))))))</f>
        <v/>
      </c>
    </row>
    <row r="402">
      <c r="A402" s="21">
        <f>IF(AND(B402="",D402="",E402="",F402="",H402="",I402="",J402="",K402="",L402="",M402="",N402="",O402=""),"",ROW()-6)</f>
        <v/>
      </c>
      <c r="B402" s="47" t="n"/>
      <c r="C402" s="2">
        <f>IF(B402="","",IF(MONTH(B402)=1,"janvier",IF(MONTH(B402)=2,"février",IF(MONTH(B402)=3,"mars",IF(MONTH(B402)=4,"avril",IF(MONTH(B402)=5,"mai",IF(MONTH(B402)=6,"juin",IF(MONTH(B402)=7,"juillet",IF(MONTH(B402)=8,"août",IF(MONTH(B402)=9,"septembre",IF(MONTH(B402)=10,"octobre",IF(MONTH(B402)=11,"novembre","décembre")))))))))))</f>
        <v/>
      </c>
      <c r="D402" s="29" t="n"/>
      <c r="E402" s="30" t="n"/>
      <c r="F402" s="30" t="n"/>
      <c r="G402" s="25">
        <f>IFERROR(IF(OR(E402="",F402=""),"",IF(F402&gt;=E402,F402-E402,"")),"")</f>
        <v/>
      </c>
      <c r="H402" s="29" t="n"/>
      <c r="I402" s="29" t="n"/>
      <c r="J402" s="29" t="n"/>
      <c r="K402" s="29" t="n"/>
      <c r="L402" s="29" t="n"/>
      <c r="M402" s="29" t="n"/>
      <c r="N402" s="29" t="n"/>
      <c r="O402" s="29" t="n"/>
      <c r="P402" s="45">
        <f>IF(O402="","",IFERROR(IF(OR(O402="Personnel",O402="Non remboursable"),0,'Paramètres'!$B$12),0))</f>
        <v/>
      </c>
      <c r="Q402" s="46">
        <f>IF(O402="","",IFERROR(IF(OR(O402="À rembourser",O402="Remboursé"),G402*P402,0),0))</f>
        <v/>
      </c>
      <c r="R402" s="2">
        <f>IF(AND(B402="",D402="",E402="",F402="",H402="",I402="",J402="",K402="",L402="",M402="",N402="",O402=""),"",IF(B402="","Date requise",IF(D402="","Conducteur requis",IF(OR(E402="",F402=""),"Odomètre requis",IF(F402&lt;E402,"Odomètre incohérent",IF(G402=0,"Kilométrage à vérifier",IF(AND(K402&lt;&gt;"Personnel",L402=""),"Motif requis",IF(O402="","Statut requis",IF(AND(K402="Personnel",OR(O402="À rembourser",O402="Remboursé")),"Personnel non remboursable","Conforme")))))))))</f>
        <v/>
      </c>
    </row>
    <row r="403">
      <c r="A403" s="21">
        <f>IF(AND(B403="",D403="",E403="",F403="",H403="",I403="",J403="",K403="",L403="",M403="",N403="",O403=""),"",ROW()-6)</f>
        <v/>
      </c>
      <c r="B403" s="44" t="n"/>
      <c r="C403" s="2">
        <f>IF(B403="","",IF(MONTH(B403)=1,"janvier",IF(MONTH(B403)=2,"février",IF(MONTH(B403)=3,"mars",IF(MONTH(B403)=4,"avril",IF(MONTH(B403)=5,"mai",IF(MONTH(B403)=6,"juin",IF(MONTH(B403)=7,"juillet",IF(MONTH(B403)=8,"août",IF(MONTH(B403)=9,"septembre",IF(MONTH(B403)=10,"octobre",IF(MONTH(B403)=11,"novembre","décembre")))))))))))</f>
        <v/>
      </c>
      <c r="D403" s="23" t="n"/>
      <c r="E403" s="24" t="n"/>
      <c r="F403" s="24" t="n"/>
      <c r="G403" s="25">
        <f>IFERROR(IF(OR(E403="",F403=""),"",IF(F403&gt;=E403,F403-E403,"")),"")</f>
        <v/>
      </c>
      <c r="H403" s="23" t="n"/>
      <c r="I403" s="23" t="n"/>
      <c r="J403" s="23" t="n"/>
      <c r="K403" s="23" t="n"/>
      <c r="L403" s="23" t="n"/>
      <c r="M403" s="23" t="n"/>
      <c r="N403" s="23" t="n"/>
      <c r="O403" s="23" t="n"/>
      <c r="P403" s="45">
        <f>IF(O403="","",IFERROR(IF(OR(O403="Personnel",O403="Non remboursable"),0,'Paramètres'!$B$12),0))</f>
        <v/>
      </c>
      <c r="Q403" s="46">
        <f>IF(O403="","",IFERROR(IF(OR(O403="À rembourser",O403="Remboursé"),G403*P403,0),0))</f>
        <v/>
      </c>
      <c r="R403" s="2">
        <f>IF(AND(B403="",D403="",E403="",F403="",H403="",I403="",J403="",K403="",L403="",M403="",N403="",O403=""),"",IF(B403="","Date requise",IF(D403="","Conducteur requis",IF(OR(E403="",F403=""),"Odomètre requis",IF(F403&lt;E403,"Odomètre incohérent",IF(G403=0,"Kilométrage à vérifier",IF(AND(K403&lt;&gt;"Personnel",L403=""),"Motif requis",IF(O403="","Statut requis",IF(AND(K403="Personnel",OR(O403="À rembourser",O403="Remboursé")),"Personnel non remboursable","Conforme")))))))))</f>
        <v/>
      </c>
    </row>
    <row r="404">
      <c r="A404" s="21">
        <f>IF(AND(B404="",D404="",E404="",F404="",H404="",I404="",J404="",K404="",L404="",M404="",N404="",O404=""),"",ROW()-6)</f>
        <v/>
      </c>
      <c r="B404" s="47" t="n"/>
      <c r="C404" s="2">
        <f>IF(B404="","",IF(MONTH(B404)=1,"janvier",IF(MONTH(B404)=2,"février",IF(MONTH(B404)=3,"mars",IF(MONTH(B404)=4,"avril",IF(MONTH(B404)=5,"mai",IF(MONTH(B404)=6,"juin",IF(MONTH(B404)=7,"juillet",IF(MONTH(B404)=8,"août",IF(MONTH(B404)=9,"septembre",IF(MONTH(B404)=10,"octobre",IF(MONTH(B404)=11,"novembre","décembre")))))))))))</f>
        <v/>
      </c>
      <c r="D404" s="29" t="n"/>
      <c r="E404" s="30" t="n"/>
      <c r="F404" s="30" t="n"/>
      <c r="G404" s="25">
        <f>IFERROR(IF(OR(E404="",F404=""),"",IF(F404&gt;=E404,F404-E404,"")),"")</f>
        <v/>
      </c>
      <c r="H404" s="29" t="n"/>
      <c r="I404" s="29" t="n"/>
      <c r="J404" s="29" t="n"/>
      <c r="K404" s="29" t="n"/>
      <c r="L404" s="29" t="n"/>
      <c r="M404" s="29" t="n"/>
      <c r="N404" s="29" t="n"/>
      <c r="O404" s="29" t="n"/>
      <c r="P404" s="45">
        <f>IF(O404="","",IFERROR(IF(OR(O404="Personnel",O404="Non remboursable"),0,'Paramètres'!$B$12),0))</f>
        <v/>
      </c>
      <c r="Q404" s="46">
        <f>IF(O404="","",IFERROR(IF(OR(O404="À rembourser",O404="Remboursé"),G404*P404,0),0))</f>
        <v/>
      </c>
      <c r="R404" s="2">
        <f>IF(AND(B404="",D404="",E404="",F404="",H404="",I404="",J404="",K404="",L404="",M404="",N404="",O404=""),"",IF(B404="","Date requise",IF(D404="","Conducteur requis",IF(OR(E404="",F404=""),"Odomètre requis",IF(F404&lt;E404,"Odomètre incohérent",IF(G404=0,"Kilométrage à vérifier",IF(AND(K404&lt;&gt;"Personnel",L404=""),"Motif requis",IF(O404="","Statut requis",IF(AND(K404="Personnel",OR(O404="À rembourser",O404="Remboursé")),"Personnel non remboursable","Conforme")))))))))</f>
        <v/>
      </c>
    </row>
    <row r="405">
      <c r="A405" s="21">
        <f>IF(AND(B405="",D405="",E405="",F405="",H405="",I405="",J405="",K405="",L405="",M405="",N405="",O405=""),"",ROW()-6)</f>
        <v/>
      </c>
      <c r="B405" s="44" t="n"/>
      <c r="C405" s="2">
        <f>IF(B405="","",IF(MONTH(B405)=1,"janvier",IF(MONTH(B405)=2,"février",IF(MONTH(B405)=3,"mars",IF(MONTH(B405)=4,"avril",IF(MONTH(B405)=5,"mai",IF(MONTH(B405)=6,"juin",IF(MONTH(B405)=7,"juillet",IF(MONTH(B405)=8,"août",IF(MONTH(B405)=9,"septembre",IF(MONTH(B405)=10,"octobre",IF(MONTH(B405)=11,"novembre","décembre")))))))))))</f>
        <v/>
      </c>
      <c r="D405" s="23" t="n"/>
      <c r="E405" s="24" t="n"/>
      <c r="F405" s="24" t="n"/>
      <c r="G405" s="25">
        <f>IFERROR(IF(OR(E405="",F405=""),"",IF(F405&gt;=E405,F405-E405,"")),"")</f>
        <v/>
      </c>
      <c r="H405" s="23" t="n"/>
      <c r="I405" s="23" t="n"/>
      <c r="J405" s="23" t="n"/>
      <c r="K405" s="23" t="n"/>
      <c r="L405" s="23" t="n"/>
      <c r="M405" s="23" t="n"/>
      <c r="N405" s="23" t="n"/>
      <c r="O405" s="23" t="n"/>
      <c r="P405" s="45">
        <f>IF(O405="","",IFERROR(IF(OR(O405="Personnel",O405="Non remboursable"),0,'Paramètres'!$B$12),0))</f>
        <v/>
      </c>
      <c r="Q405" s="46">
        <f>IF(O405="","",IFERROR(IF(OR(O405="À rembourser",O405="Remboursé"),G405*P405,0),0))</f>
        <v/>
      </c>
      <c r="R405" s="2">
        <f>IF(AND(B405="",D405="",E405="",F405="",H405="",I405="",J405="",K405="",L405="",M405="",N405="",O405=""),"",IF(B405="","Date requise",IF(D405="","Conducteur requis",IF(OR(E405="",F405=""),"Odomètre requis",IF(F405&lt;E405,"Odomètre incohérent",IF(G405=0,"Kilométrage à vérifier",IF(AND(K405&lt;&gt;"Personnel",L405=""),"Motif requis",IF(O405="","Statut requis",IF(AND(K405="Personnel",OR(O405="À rembourser",O405="Remboursé")),"Personnel non remboursable","Conforme")))))))))</f>
        <v/>
      </c>
    </row>
    <row r="406">
      <c r="A406" s="21">
        <f>IF(AND(B406="",D406="",E406="",F406="",H406="",I406="",J406="",K406="",L406="",M406="",N406="",O406=""),"",ROW()-6)</f>
        <v/>
      </c>
      <c r="B406" s="47" t="n"/>
      <c r="C406" s="2">
        <f>IF(B406="","",IF(MONTH(B406)=1,"janvier",IF(MONTH(B406)=2,"février",IF(MONTH(B406)=3,"mars",IF(MONTH(B406)=4,"avril",IF(MONTH(B406)=5,"mai",IF(MONTH(B406)=6,"juin",IF(MONTH(B406)=7,"juillet",IF(MONTH(B406)=8,"août",IF(MONTH(B406)=9,"septembre",IF(MONTH(B406)=10,"octobre",IF(MONTH(B406)=11,"novembre","décembre")))))))))))</f>
        <v/>
      </c>
      <c r="D406" s="29" t="n"/>
      <c r="E406" s="30" t="n"/>
      <c r="F406" s="30" t="n"/>
      <c r="G406" s="25">
        <f>IFERROR(IF(OR(E406="",F406=""),"",IF(F406&gt;=E406,F406-E406,"")),"")</f>
        <v/>
      </c>
      <c r="H406" s="29" t="n"/>
      <c r="I406" s="29" t="n"/>
      <c r="J406" s="29" t="n"/>
      <c r="K406" s="29" t="n"/>
      <c r="L406" s="29" t="n"/>
      <c r="M406" s="29" t="n"/>
      <c r="N406" s="29" t="n"/>
      <c r="O406" s="29" t="n"/>
      <c r="P406" s="45">
        <f>IF(O406="","",IFERROR(IF(OR(O406="Personnel",O406="Non remboursable"),0,'Paramètres'!$B$12),0))</f>
        <v/>
      </c>
      <c r="Q406" s="46">
        <f>IF(O406="","",IFERROR(IF(OR(O406="À rembourser",O406="Remboursé"),G406*P406,0),0))</f>
        <v/>
      </c>
      <c r="R406" s="2">
        <f>IF(AND(B406="",D406="",E406="",F406="",H406="",I406="",J406="",K406="",L406="",M406="",N406="",O406=""),"",IF(B406="","Date requise",IF(D406="","Conducteur requis",IF(OR(E406="",F406=""),"Odomètre requis",IF(F406&lt;E406,"Odomètre incohérent",IF(G406=0,"Kilométrage à vérifier",IF(AND(K406&lt;&gt;"Personnel",L406=""),"Motif requis",IF(O406="","Statut requis",IF(AND(K406="Personnel",OR(O406="À rembourser",O406="Remboursé")),"Personnel non remboursable","Conforme")))))))))</f>
        <v/>
      </c>
    </row>
    <row r="407">
      <c r="A407" s="21">
        <f>IF(AND(B407="",D407="",E407="",F407="",H407="",I407="",J407="",K407="",L407="",M407="",N407="",O407=""),"",ROW()-6)</f>
        <v/>
      </c>
      <c r="B407" s="44" t="n"/>
      <c r="C407" s="2">
        <f>IF(B407="","",IF(MONTH(B407)=1,"janvier",IF(MONTH(B407)=2,"février",IF(MONTH(B407)=3,"mars",IF(MONTH(B407)=4,"avril",IF(MONTH(B407)=5,"mai",IF(MONTH(B407)=6,"juin",IF(MONTH(B407)=7,"juillet",IF(MONTH(B407)=8,"août",IF(MONTH(B407)=9,"septembre",IF(MONTH(B407)=10,"octobre",IF(MONTH(B407)=11,"novembre","décembre")))))))))))</f>
        <v/>
      </c>
      <c r="D407" s="23" t="n"/>
      <c r="E407" s="24" t="n"/>
      <c r="F407" s="24" t="n"/>
      <c r="G407" s="25">
        <f>IFERROR(IF(OR(E407="",F407=""),"",IF(F407&gt;=E407,F407-E407,"")),"")</f>
        <v/>
      </c>
      <c r="H407" s="23" t="n"/>
      <c r="I407" s="23" t="n"/>
      <c r="J407" s="23" t="n"/>
      <c r="K407" s="23" t="n"/>
      <c r="L407" s="23" t="n"/>
      <c r="M407" s="23" t="n"/>
      <c r="N407" s="23" t="n"/>
      <c r="O407" s="23" t="n"/>
      <c r="P407" s="45">
        <f>IF(O407="","",IFERROR(IF(OR(O407="Personnel",O407="Non remboursable"),0,'Paramètres'!$B$12),0))</f>
        <v/>
      </c>
      <c r="Q407" s="46">
        <f>IF(O407="","",IFERROR(IF(OR(O407="À rembourser",O407="Remboursé"),G407*P407,0),0))</f>
        <v/>
      </c>
      <c r="R407" s="2">
        <f>IF(AND(B407="",D407="",E407="",F407="",H407="",I407="",J407="",K407="",L407="",M407="",N407="",O407=""),"",IF(B407="","Date requise",IF(D407="","Conducteur requis",IF(OR(E407="",F407=""),"Odomètre requis",IF(F407&lt;E407,"Odomètre incohérent",IF(G407=0,"Kilométrage à vérifier",IF(AND(K407&lt;&gt;"Personnel",L407=""),"Motif requis",IF(O407="","Statut requis",IF(AND(K407="Personnel",OR(O407="À rembourser",O407="Remboursé")),"Personnel non remboursable","Conforme")))))))))</f>
        <v/>
      </c>
    </row>
    <row r="408">
      <c r="A408" s="21">
        <f>IF(AND(B408="",D408="",E408="",F408="",H408="",I408="",J408="",K408="",L408="",M408="",N408="",O408=""),"",ROW()-6)</f>
        <v/>
      </c>
      <c r="B408" s="47" t="n"/>
      <c r="C408" s="2">
        <f>IF(B408="","",IF(MONTH(B408)=1,"janvier",IF(MONTH(B408)=2,"février",IF(MONTH(B408)=3,"mars",IF(MONTH(B408)=4,"avril",IF(MONTH(B408)=5,"mai",IF(MONTH(B408)=6,"juin",IF(MONTH(B408)=7,"juillet",IF(MONTH(B408)=8,"août",IF(MONTH(B408)=9,"septembre",IF(MONTH(B408)=10,"octobre",IF(MONTH(B408)=11,"novembre","décembre")))))))))))</f>
        <v/>
      </c>
      <c r="D408" s="29" t="n"/>
      <c r="E408" s="30" t="n"/>
      <c r="F408" s="30" t="n"/>
      <c r="G408" s="25">
        <f>IFERROR(IF(OR(E408="",F408=""),"",IF(F408&gt;=E408,F408-E408,"")),"")</f>
        <v/>
      </c>
      <c r="H408" s="29" t="n"/>
      <c r="I408" s="29" t="n"/>
      <c r="J408" s="29" t="n"/>
      <c r="K408" s="29" t="n"/>
      <c r="L408" s="29" t="n"/>
      <c r="M408" s="29" t="n"/>
      <c r="N408" s="29" t="n"/>
      <c r="O408" s="29" t="n"/>
      <c r="P408" s="45">
        <f>IF(O408="","",IFERROR(IF(OR(O408="Personnel",O408="Non remboursable"),0,'Paramètres'!$B$12),0))</f>
        <v/>
      </c>
      <c r="Q408" s="46">
        <f>IF(O408="","",IFERROR(IF(OR(O408="À rembourser",O408="Remboursé"),G408*P408,0),0))</f>
        <v/>
      </c>
      <c r="R408" s="2">
        <f>IF(AND(B408="",D408="",E408="",F408="",H408="",I408="",J408="",K408="",L408="",M408="",N408="",O408=""),"",IF(B408="","Date requise",IF(D408="","Conducteur requis",IF(OR(E408="",F408=""),"Odomètre requis",IF(F408&lt;E408,"Odomètre incohérent",IF(G408=0,"Kilométrage à vérifier",IF(AND(K408&lt;&gt;"Personnel",L408=""),"Motif requis",IF(O408="","Statut requis",IF(AND(K408="Personnel",OR(O408="À rembourser",O408="Remboursé")),"Personnel non remboursable","Conforme")))))))))</f>
        <v/>
      </c>
    </row>
    <row r="409">
      <c r="A409" s="21">
        <f>IF(AND(B409="",D409="",E409="",F409="",H409="",I409="",J409="",K409="",L409="",M409="",N409="",O409=""),"",ROW()-6)</f>
        <v/>
      </c>
      <c r="B409" s="44" t="n"/>
      <c r="C409" s="2">
        <f>IF(B409="","",IF(MONTH(B409)=1,"janvier",IF(MONTH(B409)=2,"février",IF(MONTH(B409)=3,"mars",IF(MONTH(B409)=4,"avril",IF(MONTH(B409)=5,"mai",IF(MONTH(B409)=6,"juin",IF(MONTH(B409)=7,"juillet",IF(MONTH(B409)=8,"août",IF(MONTH(B409)=9,"septembre",IF(MONTH(B409)=10,"octobre",IF(MONTH(B409)=11,"novembre","décembre")))))))))))</f>
        <v/>
      </c>
      <c r="D409" s="23" t="n"/>
      <c r="E409" s="24" t="n"/>
      <c r="F409" s="24" t="n"/>
      <c r="G409" s="25">
        <f>IFERROR(IF(OR(E409="",F409=""),"",IF(F409&gt;=E409,F409-E409,"")),"")</f>
        <v/>
      </c>
      <c r="H409" s="23" t="n"/>
      <c r="I409" s="23" t="n"/>
      <c r="J409" s="23" t="n"/>
      <c r="K409" s="23" t="n"/>
      <c r="L409" s="23" t="n"/>
      <c r="M409" s="23" t="n"/>
      <c r="N409" s="23" t="n"/>
      <c r="O409" s="23" t="n"/>
      <c r="P409" s="45">
        <f>IF(O409="","",IFERROR(IF(OR(O409="Personnel",O409="Non remboursable"),0,'Paramètres'!$B$12),0))</f>
        <v/>
      </c>
      <c r="Q409" s="46">
        <f>IF(O409="","",IFERROR(IF(OR(O409="À rembourser",O409="Remboursé"),G409*P409,0),0))</f>
        <v/>
      </c>
      <c r="R409" s="2">
        <f>IF(AND(B409="",D409="",E409="",F409="",H409="",I409="",J409="",K409="",L409="",M409="",N409="",O409=""),"",IF(B409="","Date requise",IF(D409="","Conducteur requis",IF(OR(E409="",F409=""),"Odomètre requis",IF(F409&lt;E409,"Odomètre incohérent",IF(G409=0,"Kilométrage à vérifier",IF(AND(K409&lt;&gt;"Personnel",L409=""),"Motif requis",IF(O409="","Statut requis",IF(AND(K409="Personnel",OR(O409="À rembourser",O409="Remboursé")),"Personnel non remboursable","Conforme")))))))))</f>
        <v/>
      </c>
    </row>
    <row r="410">
      <c r="A410" s="21">
        <f>IF(AND(B410="",D410="",E410="",F410="",H410="",I410="",J410="",K410="",L410="",M410="",N410="",O410=""),"",ROW()-6)</f>
        <v/>
      </c>
      <c r="B410" s="47" t="n"/>
      <c r="C410" s="2">
        <f>IF(B410="","",IF(MONTH(B410)=1,"janvier",IF(MONTH(B410)=2,"février",IF(MONTH(B410)=3,"mars",IF(MONTH(B410)=4,"avril",IF(MONTH(B410)=5,"mai",IF(MONTH(B410)=6,"juin",IF(MONTH(B410)=7,"juillet",IF(MONTH(B410)=8,"août",IF(MONTH(B410)=9,"septembre",IF(MONTH(B410)=10,"octobre",IF(MONTH(B410)=11,"novembre","décembre")))))))))))</f>
        <v/>
      </c>
      <c r="D410" s="29" t="n"/>
      <c r="E410" s="30" t="n"/>
      <c r="F410" s="30" t="n"/>
      <c r="G410" s="25">
        <f>IFERROR(IF(OR(E410="",F410=""),"",IF(F410&gt;=E410,F410-E410,"")),"")</f>
        <v/>
      </c>
      <c r="H410" s="29" t="n"/>
      <c r="I410" s="29" t="n"/>
      <c r="J410" s="29" t="n"/>
      <c r="K410" s="29" t="n"/>
      <c r="L410" s="29" t="n"/>
      <c r="M410" s="29" t="n"/>
      <c r="N410" s="29" t="n"/>
      <c r="O410" s="29" t="n"/>
      <c r="P410" s="45">
        <f>IF(O410="","",IFERROR(IF(OR(O410="Personnel",O410="Non remboursable"),0,'Paramètres'!$B$12),0))</f>
        <v/>
      </c>
      <c r="Q410" s="46">
        <f>IF(O410="","",IFERROR(IF(OR(O410="À rembourser",O410="Remboursé"),G410*P410,0),0))</f>
        <v/>
      </c>
      <c r="R410" s="2">
        <f>IF(AND(B410="",D410="",E410="",F410="",H410="",I410="",J410="",K410="",L410="",M410="",N410="",O410=""),"",IF(B410="","Date requise",IF(D410="","Conducteur requis",IF(OR(E410="",F410=""),"Odomètre requis",IF(F410&lt;E410,"Odomètre incohérent",IF(G410=0,"Kilométrage à vérifier",IF(AND(K410&lt;&gt;"Personnel",L410=""),"Motif requis",IF(O410="","Statut requis",IF(AND(K410="Personnel",OR(O410="À rembourser",O410="Remboursé")),"Personnel non remboursable","Conforme")))))))))</f>
        <v/>
      </c>
    </row>
    <row r="411">
      <c r="A411" s="21">
        <f>IF(AND(B411="",D411="",E411="",F411="",H411="",I411="",J411="",K411="",L411="",M411="",N411="",O411=""),"",ROW()-6)</f>
        <v/>
      </c>
      <c r="B411" s="44" t="n"/>
      <c r="C411" s="2">
        <f>IF(B411="","",IF(MONTH(B411)=1,"janvier",IF(MONTH(B411)=2,"février",IF(MONTH(B411)=3,"mars",IF(MONTH(B411)=4,"avril",IF(MONTH(B411)=5,"mai",IF(MONTH(B411)=6,"juin",IF(MONTH(B411)=7,"juillet",IF(MONTH(B411)=8,"août",IF(MONTH(B411)=9,"septembre",IF(MONTH(B411)=10,"octobre",IF(MONTH(B411)=11,"novembre","décembre")))))))))))</f>
        <v/>
      </c>
      <c r="D411" s="23" t="n"/>
      <c r="E411" s="24" t="n"/>
      <c r="F411" s="24" t="n"/>
      <c r="G411" s="25">
        <f>IFERROR(IF(OR(E411="",F411=""),"",IF(F411&gt;=E411,F411-E411,"")),"")</f>
        <v/>
      </c>
      <c r="H411" s="23" t="n"/>
      <c r="I411" s="23" t="n"/>
      <c r="J411" s="23" t="n"/>
      <c r="K411" s="23" t="n"/>
      <c r="L411" s="23" t="n"/>
      <c r="M411" s="23" t="n"/>
      <c r="N411" s="23" t="n"/>
      <c r="O411" s="23" t="n"/>
      <c r="P411" s="45">
        <f>IF(O411="","",IFERROR(IF(OR(O411="Personnel",O411="Non remboursable"),0,'Paramètres'!$B$12),0))</f>
        <v/>
      </c>
      <c r="Q411" s="46">
        <f>IF(O411="","",IFERROR(IF(OR(O411="À rembourser",O411="Remboursé"),G411*P411,0),0))</f>
        <v/>
      </c>
      <c r="R411" s="2">
        <f>IF(AND(B411="",D411="",E411="",F411="",H411="",I411="",J411="",K411="",L411="",M411="",N411="",O411=""),"",IF(B411="","Date requise",IF(D411="","Conducteur requis",IF(OR(E411="",F411=""),"Odomètre requis",IF(F411&lt;E411,"Odomètre incohérent",IF(G411=0,"Kilométrage à vérifier",IF(AND(K411&lt;&gt;"Personnel",L411=""),"Motif requis",IF(O411="","Statut requis",IF(AND(K411="Personnel",OR(O411="À rembourser",O411="Remboursé")),"Personnel non remboursable","Conforme")))))))))</f>
        <v/>
      </c>
    </row>
    <row r="412">
      <c r="A412" s="21">
        <f>IF(AND(B412="",D412="",E412="",F412="",H412="",I412="",J412="",K412="",L412="",M412="",N412="",O412=""),"",ROW()-6)</f>
        <v/>
      </c>
      <c r="B412" s="47" t="n"/>
      <c r="C412" s="2">
        <f>IF(B412="","",IF(MONTH(B412)=1,"janvier",IF(MONTH(B412)=2,"février",IF(MONTH(B412)=3,"mars",IF(MONTH(B412)=4,"avril",IF(MONTH(B412)=5,"mai",IF(MONTH(B412)=6,"juin",IF(MONTH(B412)=7,"juillet",IF(MONTH(B412)=8,"août",IF(MONTH(B412)=9,"septembre",IF(MONTH(B412)=10,"octobre",IF(MONTH(B412)=11,"novembre","décembre")))))))))))</f>
        <v/>
      </c>
      <c r="D412" s="29" t="n"/>
      <c r="E412" s="30" t="n"/>
      <c r="F412" s="30" t="n"/>
      <c r="G412" s="25">
        <f>IFERROR(IF(OR(E412="",F412=""),"",IF(F412&gt;=E412,F412-E412,"")),"")</f>
        <v/>
      </c>
      <c r="H412" s="29" t="n"/>
      <c r="I412" s="29" t="n"/>
      <c r="J412" s="29" t="n"/>
      <c r="K412" s="29" t="n"/>
      <c r="L412" s="29" t="n"/>
      <c r="M412" s="29" t="n"/>
      <c r="N412" s="29" t="n"/>
      <c r="O412" s="29" t="n"/>
      <c r="P412" s="45">
        <f>IF(O412="","",IFERROR(IF(OR(O412="Personnel",O412="Non remboursable"),0,'Paramètres'!$B$12),0))</f>
        <v/>
      </c>
      <c r="Q412" s="46">
        <f>IF(O412="","",IFERROR(IF(OR(O412="À rembourser",O412="Remboursé"),G412*P412,0),0))</f>
        <v/>
      </c>
      <c r="R412" s="2">
        <f>IF(AND(B412="",D412="",E412="",F412="",H412="",I412="",J412="",K412="",L412="",M412="",N412="",O412=""),"",IF(B412="","Date requise",IF(D412="","Conducteur requis",IF(OR(E412="",F412=""),"Odomètre requis",IF(F412&lt;E412,"Odomètre incohérent",IF(G412=0,"Kilométrage à vérifier",IF(AND(K412&lt;&gt;"Personnel",L412=""),"Motif requis",IF(O412="","Statut requis",IF(AND(K412="Personnel",OR(O412="À rembourser",O412="Remboursé")),"Personnel non remboursable","Conforme")))))))))</f>
        <v/>
      </c>
    </row>
    <row r="413">
      <c r="A413" s="21">
        <f>IF(AND(B413="",D413="",E413="",F413="",H413="",I413="",J413="",K413="",L413="",M413="",N413="",O413=""),"",ROW()-6)</f>
        <v/>
      </c>
      <c r="B413" s="44" t="n"/>
      <c r="C413" s="2">
        <f>IF(B413="","",IF(MONTH(B413)=1,"janvier",IF(MONTH(B413)=2,"février",IF(MONTH(B413)=3,"mars",IF(MONTH(B413)=4,"avril",IF(MONTH(B413)=5,"mai",IF(MONTH(B413)=6,"juin",IF(MONTH(B413)=7,"juillet",IF(MONTH(B413)=8,"août",IF(MONTH(B413)=9,"septembre",IF(MONTH(B413)=10,"octobre",IF(MONTH(B413)=11,"novembre","décembre")))))))))))</f>
        <v/>
      </c>
      <c r="D413" s="23" t="n"/>
      <c r="E413" s="24" t="n"/>
      <c r="F413" s="24" t="n"/>
      <c r="G413" s="25">
        <f>IFERROR(IF(OR(E413="",F413=""),"",IF(F413&gt;=E413,F413-E413,"")),"")</f>
        <v/>
      </c>
      <c r="H413" s="23" t="n"/>
      <c r="I413" s="23" t="n"/>
      <c r="J413" s="23" t="n"/>
      <c r="K413" s="23" t="n"/>
      <c r="L413" s="23" t="n"/>
      <c r="M413" s="23" t="n"/>
      <c r="N413" s="23" t="n"/>
      <c r="O413" s="23" t="n"/>
      <c r="P413" s="45">
        <f>IF(O413="","",IFERROR(IF(OR(O413="Personnel",O413="Non remboursable"),0,'Paramètres'!$B$12),0))</f>
        <v/>
      </c>
      <c r="Q413" s="46">
        <f>IF(O413="","",IFERROR(IF(OR(O413="À rembourser",O413="Remboursé"),G413*P413,0),0))</f>
        <v/>
      </c>
      <c r="R413" s="2">
        <f>IF(AND(B413="",D413="",E413="",F413="",H413="",I413="",J413="",K413="",L413="",M413="",N413="",O413=""),"",IF(B413="","Date requise",IF(D413="","Conducteur requis",IF(OR(E413="",F413=""),"Odomètre requis",IF(F413&lt;E413,"Odomètre incohérent",IF(G413=0,"Kilométrage à vérifier",IF(AND(K413&lt;&gt;"Personnel",L413=""),"Motif requis",IF(O413="","Statut requis",IF(AND(K413="Personnel",OR(O413="À rembourser",O413="Remboursé")),"Personnel non remboursable","Conforme")))))))))</f>
        <v/>
      </c>
    </row>
    <row r="414">
      <c r="A414" s="21">
        <f>IF(AND(B414="",D414="",E414="",F414="",H414="",I414="",J414="",K414="",L414="",M414="",N414="",O414=""),"",ROW()-6)</f>
        <v/>
      </c>
      <c r="B414" s="47" t="n"/>
      <c r="C414" s="2">
        <f>IF(B414="","",IF(MONTH(B414)=1,"janvier",IF(MONTH(B414)=2,"février",IF(MONTH(B414)=3,"mars",IF(MONTH(B414)=4,"avril",IF(MONTH(B414)=5,"mai",IF(MONTH(B414)=6,"juin",IF(MONTH(B414)=7,"juillet",IF(MONTH(B414)=8,"août",IF(MONTH(B414)=9,"septembre",IF(MONTH(B414)=10,"octobre",IF(MONTH(B414)=11,"novembre","décembre")))))))))))</f>
        <v/>
      </c>
      <c r="D414" s="29" t="n"/>
      <c r="E414" s="30" t="n"/>
      <c r="F414" s="30" t="n"/>
      <c r="G414" s="25">
        <f>IFERROR(IF(OR(E414="",F414=""),"",IF(F414&gt;=E414,F414-E414,"")),"")</f>
        <v/>
      </c>
      <c r="H414" s="29" t="n"/>
      <c r="I414" s="29" t="n"/>
      <c r="J414" s="29" t="n"/>
      <c r="K414" s="29" t="n"/>
      <c r="L414" s="29" t="n"/>
      <c r="M414" s="29" t="n"/>
      <c r="N414" s="29" t="n"/>
      <c r="O414" s="29" t="n"/>
      <c r="P414" s="45">
        <f>IF(O414="","",IFERROR(IF(OR(O414="Personnel",O414="Non remboursable"),0,'Paramètres'!$B$12),0))</f>
        <v/>
      </c>
      <c r="Q414" s="46">
        <f>IF(O414="","",IFERROR(IF(OR(O414="À rembourser",O414="Remboursé"),G414*P414,0),0))</f>
        <v/>
      </c>
      <c r="R414" s="2">
        <f>IF(AND(B414="",D414="",E414="",F414="",H414="",I414="",J414="",K414="",L414="",M414="",N414="",O414=""),"",IF(B414="","Date requise",IF(D414="","Conducteur requis",IF(OR(E414="",F414=""),"Odomètre requis",IF(F414&lt;E414,"Odomètre incohérent",IF(G414=0,"Kilométrage à vérifier",IF(AND(K414&lt;&gt;"Personnel",L414=""),"Motif requis",IF(O414="","Statut requis",IF(AND(K414="Personnel",OR(O414="À rembourser",O414="Remboursé")),"Personnel non remboursable","Conforme")))))))))</f>
        <v/>
      </c>
    </row>
    <row r="415">
      <c r="A415" s="21">
        <f>IF(AND(B415="",D415="",E415="",F415="",H415="",I415="",J415="",K415="",L415="",M415="",N415="",O415=""),"",ROW()-6)</f>
        <v/>
      </c>
      <c r="B415" s="44" t="n"/>
      <c r="C415" s="2">
        <f>IF(B415="","",IF(MONTH(B415)=1,"janvier",IF(MONTH(B415)=2,"février",IF(MONTH(B415)=3,"mars",IF(MONTH(B415)=4,"avril",IF(MONTH(B415)=5,"mai",IF(MONTH(B415)=6,"juin",IF(MONTH(B415)=7,"juillet",IF(MONTH(B415)=8,"août",IF(MONTH(B415)=9,"septembre",IF(MONTH(B415)=10,"octobre",IF(MONTH(B415)=11,"novembre","décembre")))))))))))</f>
        <v/>
      </c>
      <c r="D415" s="23" t="n"/>
      <c r="E415" s="24" t="n"/>
      <c r="F415" s="24" t="n"/>
      <c r="G415" s="25">
        <f>IFERROR(IF(OR(E415="",F415=""),"",IF(F415&gt;=E415,F415-E415,"")),"")</f>
        <v/>
      </c>
      <c r="H415" s="23" t="n"/>
      <c r="I415" s="23" t="n"/>
      <c r="J415" s="23" t="n"/>
      <c r="K415" s="23" t="n"/>
      <c r="L415" s="23" t="n"/>
      <c r="M415" s="23" t="n"/>
      <c r="N415" s="23" t="n"/>
      <c r="O415" s="23" t="n"/>
      <c r="P415" s="45">
        <f>IF(O415="","",IFERROR(IF(OR(O415="Personnel",O415="Non remboursable"),0,'Paramètres'!$B$12),0))</f>
        <v/>
      </c>
      <c r="Q415" s="46">
        <f>IF(O415="","",IFERROR(IF(OR(O415="À rembourser",O415="Remboursé"),G415*P415,0),0))</f>
        <v/>
      </c>
      <c r="R415" s="2">
        <f>IF(AND(B415="",D415="",E415="",F415="",H415="",I415="",J415="",K415="",L415="",M415="",N415="",O415=""),"",IF(B415="","Date requise",IF(D415="","Conducteur requis",IF(OR(E415="",F415=""),"Odomètre requis",IF(F415&lt;E415,"Odomètre incohérent",IF(G415=0,"Kilométrage à vérifier",IF(AND(K415&lt;&gt;"Personnel",L415=""),"Motif requis",IF(O415="","Statut requis",IF(AND(K415="Personnel",OR(O415="À rembourser",O415="Remboursé")),"Personnel non remboursable","Conforme")))))))))</f>
        <v/>
      </c>
    </row>
    <row r="416">
      <c r="A416" s="21">
        <f>IF(AND(B416="",D416="",E416="",F416="",H416="",I416="",J416="",K416="",L416="",M416="",N416="",O416=""),"",ROW()-6)</f>
        <v/>
      </c>
      <c r="B416" s="47" t="n"/>
      <c r="C416" s="2">
        <f>IF(B416="","",IF(MONTH(B416)=1,"janvier",IF(MONTH(B416)=2,"février",IF(MONTH(B416)=3,"mars",IF(MONTH(B416)=4,"avril",IF(MONTH(B416)=5,"mai",IF(MONTH(B416)=6,"juin",IF(MONTH(B416)=7,"juillet",IF(MONTH(B416)=8,"août",IF(MONTH(B416)=9,"septembre",IF(MONTH(B416)=10,"octobre",IF(MONTH(B416)=11,"novembre","décembre")))))))))))</f>
        <v/>
      </c>
      <c r="D416" s="29" t="n"/>
      <c r="E416" s="30" t="n"/>
      <c r="F416" s="30" t="n"/>
      <c r="G416" s="25">
        <f>IFERROR(IF(OR(E416="",F416=""),"",IF(F416&gt;=E416,F416-E416,"")),"")</f>
        <v/>
      </c>
      <c r="H416" s="29" t="n"/>
      <c r="I416" s="29" t="n"/>
      <c r="J416" s="29" t="n"/>
      <c r="K416" s="29" t="n"/>
      <c r="L416" s="29" t="n"/>
      <c r="M416" s="29" t="n"/>
      <c r="N416" s="29" t="n"/>
      <c r="O416" s="29" t="n"/>
      <c r="P416" s="45">
        <f>IF(O416="","",IFERROR(IF(OR(O416="Personnel",O416="Non remboursable"),0,'Paramètres'!$B$12),0))</f>
        <v/>
      </c>
      <c r="Q416" s="46">
        <f>IF(O416="","",IFERROR(IF(OR(O416="À rembourser",O416="Remboursé"),G416*P416,0),0))</f>
        <v/>
      </c>
      <c r="R416" s="2">
        <f>IF(AND(B416="",D416="",E416="",F416="",H416="",I416="",J416="",K416="",L416="",M416="",N416="",O416=""),"",IF(B416="","Date requise",IF(D416="","Conducteur requis",IF(OR(E416="",F416=""),"Odomètre requis",IF(F416&lt;E416,"Odomètre incohérent",IF(G416=0,"Kilométrage à vérifier",IF(AND(K416&lt;&gt;"Personnel",L416=""),"Motif requis",IF(O416="","Statut requis",IF(AND(K416="Personnel",OR(O416="À rembourser",O416="Remboursé")),"Personnel non remboursable","Conforme")))))))))</f>
        <v/>
      </c>
    </row>
    <row r="417">
      <c r="A417" s="21">
        <f>IF(AND(B417="",D417="",E417="",F417="",H417="",I417="",J417="",K417="",L417="",M417="",N417="",O417=""),"",ROW()-6)</f>
        <v/>
      </c>
      <c r="B417" s="44" t="n"/>
      <c r="C417" s="2">
        <f>IF(B417="","",IF(MONTH(B417)=1,"janvier",IF(MONTH(B417)=2,"février",IF(MONTH(B417)=3,"mars",IF(MONTH(B417)=4,"avril",IF(MONTH(B417)=5,"mai",IF(MONTH(B417)=6,"juin",IF(MONTH(B417)=7,"juillet",IF(MONTH(B417)=8,"août",IF(MONTH(B417)=9,"septembre",IF(MONTH(B417)=10,"octobre",IF(MONTH(B417)=11,"novembre","décembre")))))))))))</f>
        <v/>
      </c>
      <c r="D417" s="23" t="n"/>
      <c r="E417" s="24" t="n"/>
      <c r="F417" s="24" t="n"/>
      <c r="G417" s="25">
        <f>IFERROR(IF(OR(E417="",F417=""),"",IF(F417&gt;=E417,F417-E417,"")),"")</f>
        <v/>
      </c>
      <c r="H417" s="23" t="n"/>
      <c r="I417" s="23" t="n"/>
      <c r="J417" s="23" t="n"/>
      <c r="K417" s="23" t="n"/>
      <c r="L417" s="23" t="n"/>
      <c r="M417" s="23" t="n"/>
      <c r="N417" s="23" t="n"/>
      <c r="O417" s="23" t="n"/>
      <c r="P417" s="45">
        <f>IF(O417="","",IFERROR(IF(OR(O417="Personnel",O417="Non remboursable"),0,'Paramètres'!$B$12),0))</f>
        <v/>
      </c>
      <c r="Q417" s="46">
        <f>IF(O417="","",IFERROR(IF(OR(O417="À rembourser",O417="Remboursé"),G417*P417,0),0))</f>
        <v/>
      </c>
      <c r="R417" s="2">
        <f>IF(AND(B417="",D417="",E417="",F417="",H417="",I417="",J417="",K417="",L417="",M417="",N417="",O417=""),"",IF(B417="","Date requise",IF(D417="","Conducteur requis",IF(OR(E417="",F417=""),"Odomètre requis",IF(F417&lt;E417,"Odomètre incohérent",IF(G417=0,"Kilométrage à vérifier",IF(AND(K417&lt;&gt;"Personnel",L417=""),"Motif requis",IF(O417="","Statut requis",IF(AND(K417="Personnel",OR(O417="À rembourser",O417="Remboursé")),"Personnel non remboursable","Conforme")))))))))</f>
        <v/>
      </c>
    </row>
    <row r="418">
      <c r="A418" s="21">
        <f>IF(AND(B418="",D418="",E418="",F418="",H418="",I418="",J418="",K418="",L418="",M418="",N418="",O418=""),"",ROW()-6)</f>
        <v/>
      </c>
      <c r="B418" s="47" t="n"/>
      <c r="C418" s="2">
        <f>IF(B418="","",IF(MONTH(B418)=1,"janvier",IF(MONTH(B418)=2,"février",IF(MONTH(B418)=3,"mars",IF(MONTH(B418)=4,"avril",IF(MONTH(B418)=5,"mai",IF(MONTH(B418)=6,"juin",IF(MONTH(B418)=7,"juillet",IF(MONTH(B418)=8,"août",IF(MONTH(B418)=9,"septembre",IF(MONTH(B418)=10,"octobre",IF(MONTH(B418)=11,"novembre","décembre")))))))))))</f>
        <v/>
      </c>
      <c r="D418" s="29" t="n"/>
      <c r="E418" s="30" t="n"/>
      <c r="F418" s="30" t="n"/>
      <c r="G418" s="25">
        <f>IFERROR(IF(OR(E418="",F418=""),"",IF(F418&gt;=E418,F418-E418,"")),"")</f>
        <v/>
      </c>
      <c r="H418" s="29" t="n"/>
      <c r="I418" s="29" t="n"/>
      <c r="J418" s="29" t="n"/>
      <c r="K418" s="29" t="n"/>
      <c r="L418" s="29" t="n"/>
      <c r="M418" s="29" t="n"/>
      <c r="N418" s="29" t="n"/>
      <c r="O418" s="29" t="n"/>
      <c r="P418" s="45">
        <f>IF(O418="","",IFERROR(IF(OR(O418="Personnel",O418="Non remboursable"),0,'Paramètres'!$B$12),0))</f>
        <v/>
      </c>
      <c r="Q418" s="46">
        <f>IF(O418="","",IFERROR(IF(OR(O418="À rembourser",O418="Remboursé"),G418*P418,0),0))</f>
        <v/>
      </c>
      <c r="R418" s="2">
        <f>IF(AND(B418="",D418="",E418="",F418="",H418="",I418="",J418="",K418="",L418="",M418="",N418="",O418=""),"",IF(B418="","Date requise",IF(D418="","Conducteur requis",IF(OR(E418="",F418=""),"Odomètre requis",IF(F418&lt;E418,"Odomètre incohérent",IF(G418=0,"Kilométrage à vérifier",IF(AND(K418&lt;&gt;"Personnel",L418=""),"Motif requis",IF(O418="","Statut requis",IF(AND(K418="Personnel",OR(O418="À rembourser",O418="Remboursé")),"Personnel non remboursable","Conforme")))))))))</f>
        <v/>
      </c>
    </row>
    <row r="419">
      <c r="A419" s="21">
        <f>IF(AND(B419="",D419="",E419="",F419="",H419="",I419="",J419="",K419="",L419="",M419="",N419="",O419=""),"",ROW()-6)</f>
        <v/>
      </c>
      <c r="B419" s="44" t="n"/>
      <c r="C419" s="2">
        <f>IF(B419="","",IF(MONTH(B419)=1,"janvier",IF(MONTH(B419)=2,"février",IF(MONTH(B419)=3,"mars",IF(MONTH(B419)=4,"avril",IF(MONTH(B419)=5,"mai",IF(MONTH(B419)=6,"juin",IF(MONTH(B419)=7,"juillet",IF(MONTH(B419)=8,"août",IF(MONTH(B419)=9,"septembre",IF(MONTH(B419)=10,"octobre",IF(MONTH(B419)=11,"novembre","décembre")))))))))))</f>
        <v/>
      </c>
      <c r="D419" s="23" t="n"/>
      <c r="E419" s="24" t="n"/>
      <c r="F419" s="24" t="n"/>
      <c r="G419" s="25">
        <f>IFERROR(IF(OR(E419="",F419=""),"",IF(F419&gt;=E419,F419-E419,"")),"")</f>
        <v/>
      </c>
      <c r="H419" s="23" t="n"/>
      <c r="I419" s="23" t="n"/>
      <c r="J419" s="23" t="n"/>
      <c r="K419" s="23" t="n"/>
      <c r="L419" s="23" t="n"/>
      <c r="M419" s="23" t="n"/>
      <c r="N419" s="23" t="n"/>
      <c r="O419" s="23" t="n"/>
      <c r="P419" s="45">
        <f>IF(O419="","",IFERROR(IF(OR(O419="Personnel",O419="Non remboursable"),0,'Paramètres'!$B$12),0))</f>
        <v/>
      </c>
      <c r="Q419" s="46">
        <f>IF(O419="","",IFERROR(IF(OR(O419="À rembourser",O419="Remboursé"),G419*P419,0),0))</f>
        <v/>
      </c>
      <c r="R419" s="2">
        <f>IF(AND(B419="",D419="",E419="",F419="",H419="",I419="",J419="",K419="",L419="",M419="",N419="",O419=""),"",IF(B419="","Date requise",IF(D419="","Conducteur requis",IF(OR(E419="",F419=""),"Odomètre requis",IF(F419&lt;E419,"Odomètre incohérent",IF(G419=0,"Kilométrage à vérifier",IF(AND(K419&lt;&gt;"Personnel",L419=""),"Motif requis",IF(O419="","Statut requis",IF(AND(K419="Personnel",OR(O419="À rembourser",O419="Remboursé")),"Personnel non remboursable","Conforme")))))))))</f>
        <v/>
      </c>
    </row>
    <row r="420">
      <c r="A420" s="21">
        <f>IF(AND(B420="",D420="",E420="",F420="",H420="",I420="",J420="",K420="",L420="",M420="",N420="",O420=""),"",ROW()-6)</f>
        <v/>
      </c>
      <c r="B420" s="47" t="n"/>
      <c r="C420" s="2">
        <f>IF(B420="","",IF(MONTH(B420)=1,"janvier",IF(MONTH(B420)=2,"février",IF(MONTH(B420)=3,"mars",IF(MONTH(B420)=4,"avril",IF(MONTH(B420)=5,"mai",IF(MONTH(B420)=6,"juin",IF(MONTH(B420)=7,"juillet",IF(MONTH(B420)=8,"août",IF(MONTH(B420)=9,"septembre",IF(MONTH(B420)=10,"octobre",IF(MONTH(B420)=11,"novembre","décembre")))))))))))</f>
        <v/>
      </c>
      <c r="D420" s="29" t="n"/>
      <c r="E420" s="30" t="n"/>
      <c r="F420" s="30" t="n"/>
      <c r="G420" s="25">
        <f>IFERROR(IF(OR(E420="",F420=""),"",IF(F420&gt;=E420,F420-E420,"")),"")</f>
        <v/>
      </c>
      <c r="H420" s="29" t="n"/>
      <c r="I420" s="29" t="n"/>
      <c r="J420" s="29" t="n"/>
      <c r="K420" s="29" t="n"/>
      <c r="L420" s="29" t="n"/>
      <c r="M420" s="29" t="n"/>
      <c r="N420" s="29" t="n"/>
      <c r="O420" s="29" t="n"/>
      <c r="P420" s="45">
        <f>IF(O420="","",IFERROR(IF(OR(O420="Personnel",O420="Non remboursable"),0,'Paramètres'!$B$12),0))</f>
        <v/>
      </c>
      <c r="Q420" s="46">
        <f>IF(O420="","",IFERROR(IF(OR(O420="À rembourser",O420="Remboursé"),G420*P420,0),0))</f>
        <v/>
      </c>
      <c r="R420" s="2">
        <f>IF(AND(B420="",D420="",E420="",F420="",H420="",I420="",J420="",K420="",L420="",M420="",N420="",O420=""),"",IF(B420="","Date requise",IF(D420="","Conducteur requis",IF(OR(E420="",F420=""),"Odomètre requis",IF(F420&lt;E420,"Odomètre incohérent",IF(G420=0,"Kilométrage à vérifier",IF(AND(K420&lt;&gt;"Personnel",L420=""),"Motif requis",IF(O420="","Statut requis",IF(AND(K420="Personnel",OR(O420="À rembourser",O420="Remboursé")),"Personnel non remboursable","Conforme")))))))))</f>
        <v/>
      </c>
    </row>
    <row r="421">
      <c r="A421" s="21">
        <f>IF(AND(B421="",D421="",E421="",F421="",H421="",I421="",J421="",K421="",L421="",M421="",N421="",O421=""),"",ROW()-6)</f>
        <v/>
      </c>
      <c r="B421" s="44" t="n"/>
      <c r="C421" s="2">
        <f>IF(B421="","",IF(MONTH(B421)=1,"janvier",IF(MONTH(B421)=2,"février",IF(MONTH(B421)=3,"mars",IF(MONTH(B421)=4,"avril",IF(MONTH(B421)=5,"mai",IF(MONTH(B421)=6,"juin",IF(MONTH(B421)=7,"juillet",IF(MONTH(B421)=8,"août",IF(MONTH(B421)=9,"septembre",IF(MONTH(B421)=10,"octobre",IF(MONTH(B421)=11,"novembre","décembre")))))))))))</f>
        <v/>
      </c>
      <c r="D421" s="23" t="n"/>
      <c r="E421" s="24" t="n"/>
      <c r="F421" s="24" t="n"/>
      <c r="G421" s="25">
        <f>IFERROR(IF(OR(E421="",F421=""),"",IF(F421&gt;=E421,F421-E421,"")),"")</f>
        <v/>
      </c>
      <c r="H421" s="23" t="n"/>
      <c r="I421" s="23" t="n"/>
      <c r="J421" s="23" t="n"/>
      <c r="K421" s="23" t="n"/>
      <c r="L421" s="23" t="n"/>
      <c r="M421" s="23" t="n"/>
      <c r="N421" s="23" t="n"/>
      <c r="O421" s="23" t="n"/>
      <c r="P421" s="45">
        <f>IF(O421="","",IFERROR(IF(OR(O421="Personnel",O421="Non remboursable"),0,'Paramètres'!$B$12),0))</f>
        <v/>
      </c>
      <c r="Q421" s="46">
        <f>IF(O421="","",IFERROR(IF(OR(O421="À rembourser",O421="Remboursé"),G421*P421,0),0))</f>
        <v/>
      </c>
      <c r="R421" s="2">
        <f>IF(AND(B421="",D421="",E421="",F421="",H421="",I421="",J421="",K421="",L421="",M421="",N421="",O421=""),"",IF(B421="","Date requise",IF(D421="","Conducteur requis",IF(OR(E421="",F421=""),"Odomètre requis",IF(F421&lt;E421,"Odomètre incohérent",IF(G421=0,"Kilométrage à vérifier",IF(AND(K421&lt;&gt;"Personnel",L421=""),"Motif requis",IF(O421="","Statut requis",IF(AND(K421="Personnel",OR(O421="À rembourser",O421="Remboursé")),"Personnel non remboursable","Conforme")))))))))</f>
        <v/>
      </c>
    </row>
    <row r="422">
      <c r="A422" s="21">
        <f>IF(AND(B422="",D422="",E422="",F422="",H422="",I422="",J422="",K422="",L422="",M422="",N422="",O422=""),"",ROW()-6)</f>
        <v/>
      </c>
      <c r="B422" s="47" t="n"/>
      <c r="C422" s="2">
        <f>IF(B422="","",IF(MONTH(B422)=1,"janvier",IF(MONTH(B422)=2,"février",IF(MONTH(B422)=3,"mars",IF(MONTH(B422)=4,"avril",IF(MONTH(B422)=5,"mai",IF(MONTH(B422)=6,"juin",IF(MONTH(B422)=7,"juillet",IF(MONTH(B422)=8,"août",IF(MONTH(B422)=9,"septembre",IF(MONTH(B422)=10,"octobre",IF(MONTH(B422)=11,"novembre","décembre")))))))))))</f>
        <v/>
      </c>
      <c r="D422" s="29" t="n"/>
      <c r="E422" s="30" t="n"/>
      <c r="F422" s="30" t="n"/>
      <c r="G422" s="25">
        <f>IFERROR(IF(OR(E422="",F422=""),"",IF(F422&gt;=E422,F422-E422,"")),"")</f>
        <v/>
      </c>
      <c r="H422" s="29" t="n"/>
      <c r="I422" s="29" t="n"/>
      <c r="J422" s="29" t="n"/>
      <c r="K422" s="29" t="n"/>
      <c r="L422" s="29" t="n"/>
      <c r="M422" s="29" t="n"/>
      <c r="N422" s="29" t="n"/>
      <c r="O422" s="29" t="n"/>
      <c r="P422" s="45">
        <f>IF(O422="","",IFERROR(IF(OR(O422="Personnel",O422="Non remboursable"),0,'Paramètres'!$B$12),0))</f>
        <v/>
      </c>
      <c r="Q422" s="46">
        <f>IF(O422="","",IFERROR(IF(OR(O422="À rembourser",O422="Remboursé"),G422*P422,0),0))</f>
        <v/>
      </c>
      <c r="R422" s="2">
        <f>IF(AND(B422="",D422="",E422="",F422="",H422="",I422="",J422="",K422="",L422="",M422="",N422="",O422=""),"",IF(B422="","Date requise",IF(D422="","Conducteur requis",IF(OR(E422="",F422=""),"Odomètre requis",IF(F422&lt;E422,"Odomètre incohérent",IF(G422=0,"Kilométrage à vérifier",IF(AND(K422&lt;&gt;"Personnel",L422=""),"Motif requis",IF(O422="","Statut requis",IF(AND(K422="Personnel",OR(O422="À rembourser",O422="Remboursé")),"Personnel non remboursable","Conforme")))))))))</f>
        <v/>
      </c>
    </row>
    <row r="423">
      <c r="A423" s="21">
        <f>IF(AND(B423="",D423="",E423="",F423="",H423="",I423="",J423="",K423="",L423="",M423="",N423="",O423=""),"",ROW()-6)</f>
        <v/>
      </c>
      <c r="B423" s="44" t="n"/>
      <c r="C423" s="2">
        <f>IF(B423="","",IF(MONTH(B423)=1,"janvier",IF(MONTH(B423)=2,"février",IF(MONTH(B423)=3,"mars",IF(MONTH(B423)=4,"avril",IF(MONTH(B423)=5,"mai",IF(MONTH(B423)=6,"juin",IF(MONTH(B423)=7,"juillet",IF(MONTH(B423)=8,"août",IF(MONTH(B423)=9,"septembre",IF(MONTH(B423)=10,"octobre",IF(MONTH(B423)=11,"novembre","décembre")))))))))))</f>
        <v/>
      </c>
      <c r="D423" s="23" t="n"/>
      <c r="E423" s="24" t="n"/>
      <c r="F423" s="24" t="n"/>
      <c r="G423" s="25">
        <f>IFERROR(IF(OR(E423="",F423=""),"",IF(F423&gt;=E423,F423-E423,"")),"")</f>
        <v/>
      </c>
      <c r="H423" s="23" t="n"/>
      <c r="I423" s="23" t="n"/>
      <c r="J423" s="23" t="n"/>
      <c r="K423" s="23" t="n"/>
      <c r="L423" s="23" t="n"/>
      <c r="M423" s="23" t="n"/>
      <c r="N423" s="23" t="n"/>
      <c r="O423" s="23" t="n"/>
      <c r="P423" s="45">
        <f>IF(O423="","",IFERROR(IF(OR(O423="Personnel",O423="Non remboursable"),0,'Paramètres'!$B$12),0))</f>
        <v/>
      </c>
      <c r="Q423" s="46">
        <f>IF(O423="","",IFERROR(IF(OR(O423="À rembourser",O423="Remboursé"),G423*P423,0),0))</f>
        <v/>
      </c>
      <c r="R423" s="2">
        <f>IF(AND(B423="",D423="",E423="",F423="",H423="",I423="",J423="",K423="",L423="",M423="",N423="",O423=""),"",IF(B423="","Date requise",IF(D423="","Conducteur requis",IF(OR(E423="",F423=""),"Odomètre requis",IF(F423&lt;E423,"Odomètre incohérent",IF(G423=0,"Kilométrage à vérifier",IF(AND(K423&lt;&gt;"Personnel",L423=""),"Motif requis",IF(O423="","Statut requis",IF(AND(K423="Personnel",OR(O423="À rembourser",O423="Remboursé")),"Personnel non remboursable","Conforme")))))))))</f>
        <v/>
      </c>
    </row>
    <row r="424">
      <c r="A424" s="21">
        <f>IF(AND(B424="",D424="",E424="",F424="",H424="",I424="",J424="",K424="",L424="",M424="",N424="",O424=""),"",ROW()-6)</f>
        <v/>
      </c>
      <c r="B424" s="47" t="n"/>
      <c r="C424" s="2">
        <f>IF(B424="","",IF(MONTH(B424)=1,"janvier",IF(MONTH(B424)=2,"février",IF(MONTH(B424)=3,"mars",IF(MONTH(B424)=4,"avril",IF(MONTH(B424)=5,"mai",IF(MONTH(B424)=6,"juin",IF(MONTH(B424)=7,"juillet",IF(MONTH(B424)=8,"août",IF(MONTH(B424)=9,"septembre",IF(MONTH(B424)=10,"octobre",IF(MONTH(B424)=11,"novembre","décembre")))))))))))</f>
        <v/>
      </c>
      <c r="D424" s="29" t="n"/>
      <c r="E424" s="30" t="n"/>
      <c r="F424" s="30" t="n"/>
      <c r="G424" s="25">
        <f>IFERROR(IF(OR(E424="",F424=""),"",IF(F424&gt;=E424,F424-E424,"")),"")</f>
        <v/>
      </c>
      <c r="H424" s="29" t="n"/>
      <c r="I424" s="29" t="n"/>
      <c r="J424" s="29" t="n"/>
      <c r="K424" s="29" t="n"/>
      <c r="L424" s="29" t="n"/>
      <c r="M424" s="29" t="n"/>
      <c r="N424" s="29" t="n"/>
      <c r="O424" s="29" t="n"/>
      <c r="P424" s="45">
        <f>IF(O424="","",IFERROR(IF(OR(O424="Personnel",O424="Non remboursable"),0,'Paramètres'!$B$12),0))</f>
        <v/>
      </c>
      <c r="Q424" s="46">
        <f>IF(O424="","",IFERROR(IF(OR(O424="À rembourser",O424="Remboursé"),G424*P424,0),0))</f>
        <v/>
      </c>
      <c r="R424" s="2">
        <f>IF(AND(B424="",D424="",E424="",F424="",H424="",I424="",J424="",K424="",L424="",M424="",N424="",O424=""),"",IF(B424="","Date requise",IF(D424="","Conducteur requis",IF(OR(E424="",F424=""),"Odomètre requis",IF(F424&lt;E424,"Odomètre incohérent",IF(G424=0,"Kilométrage à vérifier",IF(AND(K424&lt;&gt;"Personnel",L424=""),"Motif requis",IF(O424="","Statut requis",IF(AND(K424="Personnel",OR(O424="À rembourser",O424="Remboursé")),"Personnel non remboursable","Conforme")))))))))</f>
        <v/>
      </c>
    </row>
    <row r="425">
      <c r="A425" s="21">
        <f>IF(AND(B425="",D425="",E425="",F425="",H425="",I425="",J425="",K425="",L425="",M425="",N425="",O425=""),"",ROW()-6)</f>
        <v/>
      </c>
      <c r="B425" s="44" t="n"/>
      <c r="C425" s="2">
        <f>IF(B425="","",IF(MONTH(B425)=1,"janvier",IF(MONTH(B425)=2,"février",IF(MONTH(B425)=3,"mars",IF(MONTH(B425)=4,"avril",IF(MONTH(B425)=5,"mai",IF(MONTH(B425)=6,"juin",IF(MONTH(B425)=7,"juillet",IF(MONTH(B425)=8,"août",IF(MONTH(B425)=9,"septembre",IF(MONTH(B425)=10,"octobre",IF(MONTH(B425)=11,"novembre","décembre")))))))))))</f>
        <v/>
      </c>
      <c r="D425" s="23" t="n"/>
      <c r="E425" s="24" t="n"/>
      <c r="F425" s="24" t="n"/>
      <c r="G425" s="25">
        <f>IFERROR(IF(OR(E425="",F425=""),"",IF(F425&gt;=E425,F425-E425,"")),"")</f>
        <v/>
      </c>
      <c r="H425" s="23" t="n"/>
      <c r="I425" s="23" t="n"/>
      <c r="J425" s="23" t="n"/>
      <c r="K425" s="23" t="n"/>
      <c r="L425" s="23" t="n"/>
      <c r="M425" s="23" t="n"/>
      <c r="N425" s="23" t="n"/>
      <c r="O425" s="23" t="n"/>
      <c r="P425" s="45">
        <f>IF(O425="","",IFERROR(IF(OR(O425="Personnel",O425="Non remboursable"),0,'Paramètres'!$B$12),0))</f>
        <v/>
      </c>
      <c r="Q425" s="46">
        <f>IF(O425="","",IFERROR(IF(OR(O425="À rembourser",O425="Remboursé"),G425*P425,0),0))</f>
        <v/>
      </c>
      <c r="R425" s="2">
        <f>IF(AND(B425="",D425="",E425="",F425="",H425="",I425="",J425="",K425="",L425="",M425="",N425="",O425=""),"",IF(B425="","Date requise",IF(D425="","Conducteur requis",IF(OR(E425="",F425=""),"Odomètre requis",IF(F425&lt;E425,"Odomètre incohérent",IF(G425=0,"Kilométrage à vérifier",IF(AND(K425&lt;&gt;"Personnel",L425=""),"Motif requis",IF(O425="","Statut requis",IF(AND(K425="Personnel",OR(O425="À rembourser",O425="Remboursé")),"Personnel non remboursable","Conforme")))))))))</f>
        <v/>
      </c>
    </row>
    <row r="426">
      <c r="A426" s="21">
        <f>IF(AND(B426="",D426="",E426="",F426="",H426="",I426="",J426="",K426="",L426="",M426="",N426="",O426=""),"",ROW()-6)</f>
        <v/>
      </c>
      <c r="B426" s="47" t="n"/>
      <c r="C426" s="2">
        <f>IF(B426="","",IF(MONTH(B426)=1,"janvier",IF(MONTH(B426)=2,"février",IF(MONTH(B426)=3,"mars",IF(MONTH(B426)=4,"avril",IF(MONTH(B426)=5,"mai",IF(MONTH(B426)=6,"juin",IF(MONTH(B426)=7,"juillet",IF(MONTH(B426)=8,"août",IF(MONTH(B426)=9,"septembre",IF(MONTH(B426)=10,"octobre",IF(MONTH(B426)=11,"novembre","décembre")))))))))))</f>
        <v/>
      </c>
      <c r="D426" s="29" t="n"/>
      <c r="E426" s="30" t="n"/>
      <c r="F426" s="30" t="n"/>
      <c r="G426" s="25">
        <f>IFERROR(IF(OR(E426="",F426=""),"",IF(F426&gt;=E426,F426-E426,"")),"")</f>
        <v/>
      </c>
      <c r="H426" s="29" t="n"/>
      <c r="I426" s="29" t="n"/>
      <c r="J426" s="29" t="n"/>
      <c r="K426" s="29" t="n"/>
      <c r="L426" s="29" t="n"/>
      <c r="M426" s="29" t="n"/>
      <c r="N426" s="29" t="n"/>
      <c r="O426" s="29" t="n"/>
      <c r="P426" s="45">
        <f>IF(O426="","",IFERROR(IF(OR(O426="Personnel",O426="Non remboursable"),0,'Paramètres'!$B$12),0))</f>
        <v/>
      </c>
      <c r="Q426" s="46">
        <f>IF(O426="","",IFERROR(IF(OR(O426="À rembourser",O426="Remboursé"),G426*P426,0),0))</f>
        <v/>
      </c>
      <c r="R426" s="2">
        <f>IF(AND(B426="",D426="",E426="",F426="",H426="",I426="",J426="",K426="",L426="",M426="",N426="",O426=""),"",IF(B426="","Date requise",IF(D426="","Conducteur requis",IF(OR(E426="",F426=""),"Odomètre requis",IF(F426&lt;E426,"Odomètre incohérent",IF(G426=0,"Kilométrage à vérifier",IF(AND(K426&lt;&gt;"Personnel",L426=""),"Motif requis",IF(O426="","Statut requis",IF(AND(K426="Personnel",OR(O426="À rembourser",O426="Remboursé")),"Personnel non remboursable","Conforme")))))))))</f>
        <v/>
      </c>
    </row>
    <row r="427">
      <c r="A427" s="21">
        <f>IF(AND(B427="",D427="",E427="",F427="",H427="",I427="",J427="",K427="",L427="",M427="",N427="",O427=""),"",ROW()-6)</f>
        <v/>
      </c>
      <c r="B427" s="44" t="n"/>
      <c r="C427" s="2">
        <f>IF(B427="","",IF(MONTH(B427)=1,"janvier",IF(MONTH(B427)=2,"février",IF(MONTH(B427)=3,"mars",IF(MONTH(B427)=4,"avril",IF(MONTH(B427)=5,"mai",IF(MONTH(B427)=6,"juin",IF(MONTH(B427)=7,"juillet",IF(MONTH(B427)=8,"août",IF(MONTH(B427)=9,"septembre",IF(MONTH(B427)=10,"octobre",IF(MONTH(B427)=11,"novembre","décembre")))))))))))</f>
        <v/>
      </c>
      <c r="D427" s="23" t="n"/>
      <c r="E427" s="24" t="n"/>
      <c r="F427" s="24" t="n"/>
      <c r="G427" s="25">
        <f>IFERROR(IF(OR(E427="",F427=""),"",IF(F427&gt;=E427,F427-E427,"")),"")</f>
        <v/>
      </c>
      <c r="H427" s="23" t="n"/>
      <c r="I427" s="23" t="n"/>
      <c r="J427" s="23" t="n"/>
      <c r="K427" s="23" t="n"/>
      <c r="L427" s="23" t="n"/>
      <c r="M427" s="23" t="n"/>
      <c r="N427" s="23" t="n"/>
      <c r="O427" s="23" t="n"/>
      <c r="P427" s="45">
        <f>IF(O427="","",IFERROR(IF(OR(O427="Personnel",O427="Non remboursable"),0,'Paramètres'!$B$12),0))</f>
        <v/>
      </c>
      <c r="Q427" s="46">
        <f>IF(O427="","",IFERROR(IF(OR(O427="À rembourser",O427="Remboursé"),G427*P427,0),0))</f>
        <v/>
      </c>
      <c r="R427" s="2">
        <f>IF(AND(B427="",D427="",E427="",F427="",H427="",I427="",J427="",K427="",L427="",M427="",N427="",O427=""),"",IF(B427="","Date requise",IF(D427="","Conducteur requis",IF(OR(E427="",F427=""),"Odomètre requis",IF(F427&lt;E427,"Odomètre incohérent",IF(G427=0,"Kilométrage à vérifier",IF(AND(K427&lt;&gt;"Personnel",L427=""),"Motif requis",IF(O427="","Statut requis",IF(AND(K427="Personnel",OR(O427="À rembourser",O427="Remboursé")),"Personnel non remboursable","Conforme")))))))))</f>
        <v/>
      </c>
    </row>
    <row r="428">
      <c r="A428" s="21">
        <f>IF(AND(B428="",D428="",E428="",F428="",H428="",I428="",J428="",K428="",L428="",M428="",N428="",O428=""),"",ROW()-6)</f>
        <v/>
      </c>
      <c r="B428" s="47" t="n"/>
      <c r="C428" s="2">
        <f>IF(B428="","",IF(MONTH(B428)=1,"janvier",IF(MONTH(B428)=2,"février",IF(MONTH(B428)=3,"mars",IF(MONTH(B428)=4,"avril",IF(MONTH(B428)=5,"mai",IF(MONTH(B428)=6,"juin",IF(MONTH(B428)=7,"juillet",IF(MONTH(B428)=8,"août",IF(MONTH(B428)=9,"septembre",IF(MONTH(B428)=10,"octobre",IF(MONTH(B428)=11,"novembre","décembre")))))))))))</f>
        <v/>
      </c>
      <c r="D428" s="29" t="n"/>
      <c r="E428" s="30" t="n"/>
      <c r="F428" s="30" t="n"/>
      <c r="G428" s="25">
        <f>IFERROR(IF(OR(E428="",F428=""),"",IF(F428&gt;=E428,F428-E428,"")),"")</f>
        <v/>
      </c>
      <c r="H428" s="29" t="n"/>
      <c r="I428" s="29" t="n"/>
      <c r="J428" s="29" t="n"/>
      <c r="K428" s="29" t="n"/>
      <c r="L428" s="29" t="n"/>
      <c r="M428" s="29" t="n"/>
      <c r="N428" s="29" t="n"/>
      <c r="O428" s="29" t="n"/>
      <c r="P428" s="45">
        <f>IF(O428="","",IFERROR(IF(OR(O428="Personnel",O428="Non remboursable"),0,'Paramètres'!$B$12),0))</f>
        <v/>
      </c>
      <c r="Q428" s="46">
        <f>IF(O428="","",IFERROR(IF(OR(O428="À rembourser",O428="Remboursé"),G428*P428,0),0))</f>
        <v/>
      </c>
      <c r="R428" s="2">
        <f>IF(AND(B428="",D428="",E428="",F428="",H428="",I428="",J428="",K428="",L428="",M428="",N428="",O428=""),"",IF(B428="","Date requise",IF(D428="","Conducteur requis",IF(OR(E428="",F428=""),"Odomètre requis",IF(F428&lt;E428,"Odomètre incohérent",IF(G428=0,"Kilométrage à vérifier",IF(AND(K428&lt;&gt;"Personnel",L428=""),"Motif requis",IF(O428="","Statut requis",IF(AND(K428="Personnel",OR(O428="À rembourser",O428="Remboursé")),"Personnel non remboursable","Conforme")))))))))</f>
        <v/>
      </c>
    </row>
    <row r="429">
      <c r="A429" s="21">
        <f>IF(AND(B429="",D429="",E429="",F429="",H429="",I429="",J429="",K429="",L429="",M429="",N429="",O429=""),"",ROW()-6)</f>
        <v/>
      </c>
      <c r="B429" s="44" t="n"/>
      <c r="C429" s="2">
        <f>IF(B429="","",IF(MONTH(B429)=1,"janvier",IF(MONTH(B429)=2,"février",IF(MONTH(B429)=3,"mars",IF(MONTH(B429)=4,"avril",IF(MONTH(B429)=5,"mai",IF(MONTH(B429)=6,"juin",IF(MONTH(B429)=7,"juillet",IF(MONTH(B429)=8,"août",IF(MONTH(B429)=9,"septembre",IF(MONTH(B429)=10,"octobre",IF(MONTH(B429)=11,"novembre","décembre")))))))))))</f>
        <v/>
      </c>
      <c r="D429" s="23" t="n"/>
      <c r="E429" s="24" t="n"/>
      <c r="F429" s="24" t="n"/>
      <c r="G429" s="25">
        <f>IFERROR(IF(OR(E429="",F429=""),"",IF(F429&gt;=E429,F429-E429,"")),"")</f>
        <v/>
      </c>
      <c r="H429" s="23" t="n"/>
      <c r="I429" s="23" t="n"/>
      <c r="J429" s="23" t="n"/>
      <c r="K429" s="23" t="n"/>
      <c r="L429" s="23" t="n"/>
      <c r="M429" s="23" t="n"/>
      <c r="N429" s="23" t="n"/>
      <c r="O429" s="23" t="n"/>
      <c r="P429" s="45">
        <f>IF(O429="","",IFERROR(IF(OR(O429="Personnel",O429="Non remboursable"),0,'Paramètres'!$B$12),0))</f>
        <v/>
      </c>
      <c r="Q429" s="46">
        <f>IF(O429="","",IFERROR(IF(OR(O429="À rembourser",O429="Remboursé"),G429*P429,0),0))</f>
        <v/>
      </c>
      <c r="R429" s="2">
        <f>IF(AND(B429="",D429="",E429="",F429="",H429="",I429="",J429="",K429="",L429="",M429="",N429="",O429=""),"",IF(B429="","Date requise",IF(D429="","Conducteur requis",IF(OR(E429="",F429=""),"Odomètre requis",IF(F429&lt;E429,"Odomètre incohérent",IF(G429=0,"Kilométrage à vérifier",IF(AND(K429&lt;&gt;"Personnel",L429=""),"Motif requis",IF(O429="","Statut requis",IF(AND(K429="Personnel",OR(O429="À rembourser",O429="Remboursé")),"Personnel non remboursable","Conforme")))))))))</f>
        <v/>
      </c>
    </row>
    <row r="430">
      <c r="A430" s="21">
        <f>IF(AND(B430="",D430="",E430="",F430="",H430="",I430="",J430="",K430="",L430="",M430="",N430="",O430=""),"",ROW()-6)</f>
        <v/>
      </c>
      <c r="B430" s="47" t="n"/>
      <c r="C430" s="2">
        <f>IF(B430="","",IF(MONTH(B430)=1,"janvier",IF(MONTH(B430)=2,"février",IF(MONTH(B430)=3,"mars",IF(MONTH(B430)=4,"avril",IF(MONTH(B430)=5,"mai",IF(MONTH(B430)=6,"juin",IF(MONTH(B430)=7,"juillet",IF(MONTH(B430)=8,"août",IF(MONTH(B430)=9,"septembre",IF(MONTH(B430)=10,"octobre",IF(MONTH(B430)=11,"novembre","décembre")))))))))))</f>
        <v/>
      </c>
      <c r="D430" s="29" t="n"/>
      <c r="E430" s="30" t="n"/>
      <c r="F430" s="30" t="n"/>
      <c r="G430" s="25">
        <f>IFERROR(IF(OR(E430="",F430=""),"",IF(F430&gt;=E430,F430-E430,"")),"")</f>
        <v/>
      </c>
      <c r="H430" s="29" t="n"/>
      <c r="I430" s="29" t="n"/>
      <c r="J430" s="29" t="n"/>
      <c r="K430" s="29" t="n"/>
      <c r="L430" s="29" t="n"/>
      <c r="M430" s="29" t="n"/>
      <c r="N430" s="29" t="n"/>
      <c r="O430" s="29" t="n"/>
      <c r="P430" s="45">
        <f>IF(O430="","",IFERROR(IF(OR(O430="Personnel",O430="Non remboursable"),0,'Paramètres'!$B$12),0))</f>
        <v/>
      </c>
      <c r="Q430" s="46">
        <f>IF(O430="","",IFERROR(IF(OR(O430="À rembourser",O430="Remboursé"),G430*P430,0),0))</f>
        <v/>
      </c>
      <c r="R430" s="2">
        <f>IF(AND(B430="",D430="",E430="",F430="",H430="",I430="",J430="",K430="",L430="",M430="",N430="",O430=""),"",IF(B430="","Date requise",IF(D430="","Conducteur requis",IF(OR(E430="",F430=""),"Odomètre requis",IF(F430&lt;E430,"Odomètre incohérent",IF(G430=0,"Kilométrage à vérifier",IF(AND(K430&lt;&gt;"Personnel",L430=""),"Motif requis",IF(O430="","Statut requis",IF(AND(K430="Personnel",OR(O430="À rembourser",O430="Remboursé")),"Personnel non remboursable","Conforme")))))))))</f>
        <v/>
      </c>
    </row>
    <row r="431">
      <c r="A431" s="21">
        <f>IF(AND(B431="",D431="",E431="",F431="",H431="",I431="",J431="",K431="",L431="",M431="",N431="",O431=""),"",ROW()-6)</f>
        <v/>
      </c>
      <c r="B431" s="44" t="n"/>
      <c r="C431" s="2">
        <f>IF(B431="","",IF(MONTH(B431)=1,"janvier",IF(MONTH(B431)=2,"février",IF(MONTH(B431)=3,"mars",IF(MONTH(B431)=4,"avril",IF(MONTH(B431)=5,"mai",IF(MONTH(B431)=6,"juin",IF(MONTH(B431)=7,"juillet",IF(MONTH(B431)=8,"août",IF(MONTH(B431)=9,"septembre",IF(MONTH(B431)=10,"octobre",IF(MONTH(B431)=11,"novembre","décembre")))))))))))</f>
        <v/>
      </c>
      <c r="D431" s="23" t="n"/>
      <c r="E431" s="24" t="n"/>
      <c r="F431" s="24" t="n"/>
      <c r="G431" s="25">
        <f>IFERROR(IF(OR(E431="",F431=""),"",IF(F431&gt;=E431,F431-E431,"")),"")</f>
        <v/>
      </c>
      <c r="H431" s="23" t="n"/>
      <c r="I431" s="23" t="n"/>
      <c r="J431" s="23" t="n"/>
      <c r="K431" s="23" t="n"/>
      <c r="L431" s="23" t="n"/>
      <c r="M431" s="23" t="n"/>
      <c r="N431" s="23" t="n"/>
      <c r="O431" s="23" t="n"/>
      <c r="P431" s="45">
        <f>IF(O431="","",IFERROR(IF(OR(O431="Personnel",O431="Non remboursable"),0,'Paramètres'!$B$12),0))</f>
        <v/>
      </c>
      <c r="Q431" s="46">
        <f>IF(O431="","",IFERROR(IF(OR(O431="À rembourser",O431="Remboursé"),G431*P431,0),0))</f>
        <v/>
      </c>
      <c r="R431" s="2">
        <f>IF(AND(B431="",D431="",E431="",F431="",H431="",I431="",J431="",K431="",L431="",M431="",N431="",O431=""),"",IF(B431="","Date requise",IF(D431="","Conducteur requis",IF(OR(E431="",F431=""),"Odomètre requis",IF(F431&lt;E431,"Odomètre incohérent",IF(G431=0,"Kilométrage à vérifier",IF(AND(K431&lt;&gt;"Personnel",L431=""),"Motif requis",IF(O431="","Statut requis",IF(AND(K431="Personnel",OR(O431="À rembourser",O431="Remboursé")),"Personnel non remboursable","Conforme")))))))))</f>
        <v/>
      </c>
    </row>
    <row r="432">
      <c r="A432" s="21">
        <f>IF(AND(B432="",D432="",E432="",F432="",H432="",I432="",J432="",K432="",L432="",M432="",N432="",O432=""),"",ROW()-6)</f>
        <v/>
      </c>
      <c r="B432" s="47" t="n"/>
      <c r="C432" s="2">
        <f>IF(B432="","",IF(MONTH(B432)=1,"janvier",IF(MONTH(B432)=2,"février",IF(MONTH(B432)=3,"mars",IF(MONTH(B432)=4,"avril",IF(MONTH(B432)=5,"mai",IF(MONTH(B432)=6,"juin",IF(MONTH(B432)=7,"juillet",IF(MONTH(B432)=8,"août",IF(MONTH(B432)=9,"septembre",IF(MONTH(B432)=10,"octobre",IF(MONTH(B432)=11,"novembre","décembre")))))))))))</f>
        <v/>
      </c>
      <c r="D432" s="29" t="n"/>
      <c r="E432" s="30" t="n"/>
      <c r="F432" s="30" t="n"/>
      <c r="G432" s="25">
        <f>IFERROR(IF(OR(E432="",F432=""),"",IF(F432&gt;=E432,F432-E432,"")),"")</f>
        <v/>
      </c>
      <c r="H432" s="29" t="n"/>
      <c r="I432" s="29" t="n"/>
      <c r="J432" s="29" t="n"/>
      <c r="K432" s="29" t="n"/>
      <c r="L432" s="29" t="n"/>
      <c r="M432" s="29" t="n"/>
      <c r="N432" s="29" t="n"/>
      <c r="O432" s="29" t="n"/>
      <c r="P432" s="45">
        <f>IF(O432="","",IFERROR(IF(OR(O432="Personnel",O432="Non remboursable"),0,'Paramètres'!$B$12),0))</f>
        <v/>
      </c>
      <c r="Q432" s="46">
        <f>IF(O432="","",IFERROR(IF(OR(O432="À rembourser",O432="Remboursé"),G432*P432,0),0))</f>
        <v/>
      </c>
      <c r="R432" s="2">
        <f>IF(AND(B432="",D432="",E432="",F432="",H432="",I432="",J432="",K432="",L432="",M432="",N432="",O432=""),"",IF(B432="","Date requise",IF(D432="","Conducteur requis",IF(OR(E432="",F432=""),"Odomètre requis",IF(F432&lt;E432,"Odomètre incohérent",IF(G432=0,"Kilométrage à vérifier",IF(AND(K432&lt;&gt;"Personnel",L432=""),"Motif requis",IF(O432="","Statut requis",IF(AND(K432="Personnel",OR(O432="À rembourser",O432="Remboursé")),"Personnel non remboursable","Conforme")))))))))</f>
        <v/>
      </c>
    </row>
    <row r="433">
      <c r="A433" s="21">
        <f>IF(AND(B433="",D433="",E433="",F433="",H433="",I433="",J433="",K433="",L433="",M433="",N433="",O433=""),"",ROW()-6)</f>
        <v/>
      </c>
      <c r="B433" s="44" t="n"/>
      <c r="C433" s="2">
        <f>IF(B433="","",IF(MONTH(B433)=1,"janvier",IF(MONTH(B433)=2,"février",IF(MONTH(B433)=3,"mars",IF(MONTH(B433)=4,"avril",IF(MONTH(B433)=5,"mai",IF(MONTH(B433)=6,"juin",IF(MONTH(B433)=7,"juillet",IF(MONTH(B433)=8,"août",IF(MONTH(B433)=9,"septembre",IF(MONTH(B433)=10,"octobre",IF(MONTH(B433)=11,"novembre","décembre")))))))))))</f>
        <v/>
      </c>
      <c r="D433" s="23" t="n"/>
      <c r="E433" s="24" t="n"/>
      <c r="F433" s="24" t="n"/>
      <c r="G433" s="25">
        <f>IFERROR(IF(OR(E433="",F433=""),"",IF(F433&gt;=E433,F433-E433,"")),"")</f>
        <v/>
      </c>
      <c r="H433" s="23" t="n"/>
      <c r="I433" s="23" t="n"/>
      <c r="J433" s="23" t="n"/>
      <c r="K433" s="23" t="n"/>
      <c r="L433" s="23" t="n"/>
      <c r="M433" s="23" t="n"/>
      <c r="N433" s="23" t="n"/>
      <c r="O433" s="23" t="n"/>
      <c r="P433" s="45">
        <f>IF(O433="","",IFERROR(IF(OR(O433="Personnel",O433="Non remboursable"),0,'Paramètres'!$B$12),0))</f>
        <v/>
      </c>
      <c r="Q433" s="46">
        <f>IF(O433="","",IFERROR(IF(OR(O433="À rembourser",O433="Remboursé"),G433*P433,0),0))</f>
        <v/>
      </c>
      <c r="R433" s="2">
        <f>IF(AND(B433="",D433="",E433="",F433="",H433="",I433="",J433="",K433="",L433="",M433="",N433="",O433=""),"",IF(B433="","Date requise",IF(D433="","Conducteur requis",IF(OR(E433="",F433=""),"Odomètre requis",IF(F433&lt;E433,"Odomètre incohérent",IF(G433=0,"Kilométrage à vérifier",IF(AND(K433&lt;&gt;"Personnel",L433=""),"Motif requis",IF(O433="","Statut requis",IF(AND(K433="Personnel",OR(O433="À rembourser",O433="Remboursé")),"Personnel non remboursable","Conforme")))))))))</f>
        <v/>
      </c>
    </row>
    <row r="434">
      <c r="A434" s="21">
        <f>IF(AND(B434="",D434="",E434="",F434="",H434="",I434="",J434="",K434="",L434="",M434="",N434="",O434=""),"",ROW()-6)</f>
        <v/>
      </c>
      <c r="B434" s="47" t="n"/>
      <c r="C434" s="2">
        <f>IF(B434="","",IF(MONTH(B434)=1,"janvier",IF(MONTH(B434)=2,"février",IF(MONTH(B434)=3,"mars",IF(MONTH(B434)=4,"avril",IF(MONTH(B434)=5,"mai",IF(MONTH(B434)=6,"juin",IF(MONTH(B434)=7,"juillet",IF(MONTH(B434)=8,"août",IF(MONTH(B434)=9,"septembre",IF(MONTH(B434)=10,"octobre",IF(MONTH(B434)=11,"novembre","décembre")))))))))))</f>
        <v/>
      </c>
      <c r="D434" s="29" t="n"/>
      <c r="E434" s="30" t="n"/>
      <c r="F434" s="30" t="n"/>
      <c r="G434" s="25">
        <f>IFERROR(IF(OR(E434="",F434=""),"",IF(F434&gt;=E434,F434-E434,"")),"")</f>
        <v/>
      </c>
      <c r="H434" s="29" t="n"/>
      <c r="I434" s="29" t="n"/>
      <c r="J434" s="29" t="n"/>
      <c r="K434" s="29" t="n"/>
      <c r="L434" s="29" t="n"/>
      <c r="M434" s="29" t="n"/>
      <c r="N434" s="29" t="n"/>
      <c r="O434" s="29" t="n"/>
      <c r="P434" s="45">
        <f>IF(O434="","",IFERROR(IF(OR(O434="Personnel",O434="Non remboursable"),0,'Paramètres'!$B$12),0))</f>
        <v/>
      </c>
      <c r="Q434" s="46">
        <f>IF(O434="","",IFERROR(IF(OR(O434="À rembourser",O434="Remboursé"),G434*P434,0),0))</f>
        <v/>
      </c>
      <c r="R434" s="2">
        <f>IF(AND(B434="",D434="",E434="",F434="",H434="",I434="",J434="",K434="",L434="",M434="",N434="",O434=""),"",IF(B434="","Date requise",IF(D434="","Conducteur requis",IF(OR(E434="",F434=""),"Odomètre requis",IF(F434&lt;E434,"Odomètre incohérent",IF(G434=0,"Kilométrage à vérifier",IF(AND(K434&lt;&gt;"Personnel",L434=""),"Motif requis",IF(O434="","Statut requis",IF(AND(K434="Personnel",OR(O434="À rembourser",O434="Remboursé")),"Personnel non remboursable","Conforme")))))))))</f>
        <v/>
      </c>
    </row>
    <row r="435">
      <c r="A435" s="21">
        <f>IF(AND(B435="",D435="",E435="",F435="",H435="",I435="",J435="",K435="",L435="",M435="",N435="",O435=""),"",ROW()-6)</f>
        <v/>
      </c>
      <c r="B435" s="44" t="n"/>
      <c r="C435" s="2">
        <f>IF(B435="","",IF(MONTH(B435)=1,"janvier",IF(MONTH(B435)=2,"février",IF(MONTH(B435)=3,"mars",IF(MONTH(B435)=4,"avril",IF(MONTH(B435)=5,"mai",IF(MONTH(B435)=6,"juin",IF(MONTH(B435)=7,"juillet",IF(MONTH(B435)=8,"août",IF(MONTH(B435)=9,"septembre",IF(MONTH(B435)=10,"octobre",IF(MONTH(B435)=11,"novembre","décembre")))))))))))</f>
        <v/>
      </c>
      <c r="D435" s="23" t="n"/>
      <c r="E435" s="24" t="n"/>
      <c r="F435" s="24" t="n"/>
      <c r="G435" s="25">
        <f>IFERROR(IF(OR(E435="",F435=""),"",IF(F435&gt;=E435,F435-E435,"")),"")</f>
        <v/>
      </c>
      <c r="H435" s="23" t="n"/>
      <c r="I435" s="23" t="n"/>
      <c r="J435" s="23" t="n"/>
      <c r="K435" s="23" t="n"/>
      <c r="L435" s="23" t="n"/>
      <c r="M435" s="23" t="n"/>
      <c r="N435" s="23" t="n"/>
      <c r="O435" s="23" t="n"/>
      <c r="P435" s="45">
        <f>IF(O435="","",IFERROR(IF(OR(O435="Personnel",O435="Non remboursable"),0,'Paramètres'!$B$12),0))</f>
        <v/>
      </c>
      <c r="Q435" s="46">
        <f>IF(O435="","",IFERROR(IF(OR(O435="À rembourser",O435="Remboursé"),G435*P435,0),0))</f>
        <v/>
      </c>
      <c r="R435" s="2">
        <f>IF(AND(B435="",D435="",E435="",F435="",H435="",I435="",J435="",K435="",L435="",M435="",N435="",O435=""),"",IF(B435="","Date requise",IF(D435="","Conducteur requis",IF(OR(E435="",F435=""),"Odomètre requis",IF(F435&lt;E435,"Odomètre incohérent",IF(G435=0,"Kilométrage à vérifier",IF(AND(K435&lt;&gt;"Personnel",L435=""),"Motif requis",IF(O435="","Statut requis",IF(AND(K435="Personnel",OR(O435="À rembourser",O435="Remboursé")),"Personnel non remboursable","Conforme")))))))))</f>
        <v/>
      </c>
    </row>
    <row r="436">
      <c r="A436" s="21">
        <f>IF(AND(B436="",D436="",E436="",F436="",H436="",I436="",J436="",K436="",L436="",M436="",N436="",O436=""),"",ROW()-6)</f>
        <v/>
      </c>
      <c r="B436" s="47" t="n"/>
      <c r="C436" s="2">
        <f>IF(B436="","",IF(MONTH(B436)=1,"janvier",IF(MONTH(B436)=2,"février",IF(MONTH(B436)=3,"mars",IF(MONTH(B436)=4,"avril",IF(MONTH(B436)=5,"mai",IF(MONTH(B436)=6,"juin",IF(MONTH(B436)=7,"juillet",IF(MONTH(B436)=8,"août",IF(MONTH(B436)=9,"septembre",IF(MONTH(B436)=10,"octobre",IF(MONTH(B436)=11,"novembre","décembre")))))))))))</f>
        <v/>
      </c>
      <c r="D436" s="29" t="n"/>
      <c r="E436" s="30" t="n"/>
      <c r="F436" s="30" t="n"/>
      <c r="G436" s="25">
        <f>IFERROR(IF(OR(E436="",F436=""),"",IF(F436&gt;=E436,F436-E436,"")),"")</f>
        <v/>
      </c>
      <c r="H436" s="29" t="n"/>
      <c r="I436" s="29" t="n"/>
      <c r="J436" s="29" t="n"/>
      <c r="K436" s="29" t="n"/>
      <c r="L436" s="29" t="n"/>
      <c r="M436" s="29" t="n"/>
      <c r="N436" s="29" t="n"/>
      <c r="O436" s="29" t="n"/>
      <c r="P436" s="45">
        <f>IF(O436="","",IFERROR(IF(OR(O436="Personnel",O436="Non remboursable"),0,'Paramètres'!$B$12),0))</f>
        <v/>
      </c>
      <c r="Q436" s="46">
        <f>IF(O436="","",IFERROR(IF(OR(O436="À rembourser",O436="Remboursé"),G436*P436,0),0))</f>
        <v/>
      </c>
      <c r="R436" s="2">
        <f>IF(AND(B436="",D436="",E436="",F436="",H436="",I436="",J436="",K436="",L436="",M436="",N436="",O436=""),"",IF(B436="","Date requise",IF(D436="","Conducteur requis",IF(OR(E436="",F436=""),"Odomètre requis",IF(F436&lt;E436,"Odomètre incohérent",IF(G436=0,"Kilométrage à vérifier",IF(AND(K436&lt;&gt;"Personnel",L436=""),"Motif requis",IF(O436="","Statut requis",IF(AND(K436="Personnel",OR(O436="À rembourser",O436="Remboursé")),"Personnel non remboursable","Conforme")))))))))</f>
        <v/>
      </c>
    </row>
    <row r="437">
      <c r="A437" s="21">
        <f>IF(AND(B437="",D437="",E437="",F437="",H437="",I437="",J437="",K437="",L437="",M437="",N437="",O437=""),"",ROW()-6)</f>
        <v/>
      </c>
      <c r="B437" s="44" t="n"/>
      <c r="C437" s="2">
        <f>IF(B437="","",IF(MONTH(B437)=1,"janvier",IF(MONTH(B437)=2,"février",IF(MONTH(B437)=3,"mars",IF(MONTH(B437)=4,"avril",IF(MONTH(B437)=5,"mai",IF(MONTH(B437)=6,"juin",IF(MONTH(B437)=7,"juillet",IF(MONTH(B437)=8,"août",IF(MONTH(B437)=9,"septembre",IF(MONTH(B437)=10,"octobre",IF(MONTH(B437)=11,"novembre","décembre")))))))))))</f>
        <v/>
      </c>
      <c r="D437" s="23" t="n"/>
      <c r="E437" s="24" t="n"/>
      <c r="F437" s="24" t="n"/>
      <c r="G437" s="25">
        <f>IFERROR(IF(OR(E437="",F437=""),"",IF(F437&gt;=E437,F437-E437,"")),"")</f>
        <v/>
      </c>
      <c r="H437" s="23" t="n"/>
      <c r="I437" s="23" t="n"/>
      <c r="J437" s="23" t="n"/>
      <c r="K437" s="23" t="n"/>
      <c r="L437" s="23" t="n"/>
      <c r="M437" s="23" t="n"/>
      <c r="N437" s="23" t="n"/>
      <c r="O437" s="23" t="n"/>
      <c r="P437" s="45">
        <f>IF(O437="","",IFERROR(IF(OR(O437="Personnel",O437="Non remboursable"),0,'Paramètres'!$B$12),0))</f>
        <v/>
      </c>
      <c r="Q437" s="46">
        <f>IF(O437="","",IFERROR(IF(OR(O437="À rembourser",O437="Remboursé"),G437*P437,0),0))</f>
        <v/>
      </c>
      <c r="R437" s="2">
        <f>IF(AND(B437="",D437="",E437="",F437="",H437="",I437="",J437="",K437="",L437="",M437="",N437="",O437=""),"",IF(B437="","Date requise",IF(D437="","Conducteur requis",IF(OR(E437="",F437=""),"Odomètre requis",IF(F437&lt;E437,"Odomètre incohérent",IF(G437=0,"Kilométrage à vérifier",IF(AND(K437&lt;&gt;"Personnel",L437=""),"Motif requis",IF(O437="","Statut requis",IF(AND(K437="Personnel",OR(O437="À rembourser",O437="Remboursé")),"Personnel non remboursable","Conforme")))))))))</f>
        <v/>
      </c>
    </row>
    <row r="438">
      <c r="A438" s="21">
        <f>IF(AND(B438="",D438="",E438="",F438="",H438="",I438="",J438="",K438="",L438="",M438="",N438="",O438=""),"",ROW()-6)</f>
        <v/>
      </c>
      <c r="B438" s="47" t="n"/>
      <c r="C438" s="2">
        <f>IF(B438="","",IF(MONTH(B438)=1,"janvier",IF(MONTH(B438)=2,"février",IF(MONTH(B438)=3,"mars",IF(MONTH(B438)=4,"avril",IF(MONTH(B438)=5,"mai",IF(MONTH(B438)=6,"juin",IF(MONTH(B438)=7,"juillet",IF(MONTH(B438)=8,"août",IF(MONTH(B438)=9,"septembre",IF(MONTH(B438)=10,"octobre",IF(MONTH(B438)=11,"novembre","décembre")))))))))))</f>
        <v/>
      </c>
      <c r="D438" s="29" t="n"/>
      <c r="E438" s="30" t="n"/>
      <c r="F438" s="30" t="n"/>
      <c r="G438" s="25">
        <f>IFERROR(IF(OR(E438="",F438=""),"",IF(F438&gt;=E438,F438-E438,"")),"")</f>
        <v/>
      </c>
      <c r="H438" s="29" t="n"/>
      <c r="I438" s="29" t="n"/>
      <c r="J438" s="29" t="n"/>
      <c r="K438" s="29" t="n"/>
      <c r="L438" s="29" t="n"/>
      <c r="M438" s="29" t="n"/>
      <c r="N438" s="29" t="n"/>
      <c r="O438" s="29" t="n"/>
      <c r="P438" s="45">
        <f>IF(O438="","",IFERROR(IF(OR(O438="Personnel",O438="Non remboursable"),0,'Paramètres'!$B$12),0))</f>
        <v/>
      </c>
      <c r="Q438" s="46">
        <f>IF(O438="","",IFERROR(IF(OR(O438="À rembourser",O438="Remboursé"),G438*P438,0),0))</f>
        <v/>
      </c>
      <c r="R438" s="2">
        <f>IF(AND(B438="",D438="",E438="",F438="",H438="",I438="",J438="",K438="",L438="",M438="",N438="",O438=""),"",IF(B438="","Date requise",IF(D438="","Conducteur requis",IF(OR(E438="",F438=""),"Odomètre requis",IF(F438&lt;E438,"Odomètre incohérent",IF(G438=0,"Kilométrage à vérifier",IF(AND(K438&lt;&gt;"Personnel",L438=""),"Motif requis",IF(O438="","Statut requis",IF(AND(K438="Personnel",OR(O438="À rembourser",O438="Remboursé")),"Personnel non remboursable","Conforme")))))))))</f>
        <v/>
      </c>
    </row>
    <row r="439">
      <c r="A439" s="21">
        <f>IF(AND(B439="",D439="",E439="",F439="",H439="",I439="",J439="",K439="",L439="",M439="",N439="",O439=""),"",ROW()-6)</f>
        <v/>
      </c>
      <c r="B439" s="44" t="n"/>
      <c r="C439" s="2">
        <f>IF(B439="","",IF(MONTH(B439)=1,"janvier",IF(MONTH(B439)=2,"février",IF(MONTH(B439)=3,"mars",IF(MONTH(B439)=4,"avril",IF(MONTH(B439)=5,"mai",IF(MONTH(B439)=6,"juin",IF(MONTH(B439)=7,"juillet",IF(MONTH(B439)=8,"août",IF(MONTH(B439)=9,"septembre",IF(MONTH(B439)=10,"octobre",IF(MONTH(B439)=11,"novembre","décembre")))))))))))</f>
        <v/>
      </c>
      <c r="D439" s="23" t="n"/>
      <c r="E439" s="24" t="n"/>
      <c r="F439" s="24" t="n"/>
      <c r="G439" s="25">
        <f>IFERROR(IF(OR(E439="",F439=""),"",IF(F439&gt;=E439,F439-E439,"")),"")</f>
        <v/>
      </c>
      <c r="H439" s="23" t="n"/>
      <c r="I439" s="23" t="n"/>
      <c r="J439" s="23" t="n"/>
      <c r="K439" s="23" t="n"/>
      <c r="L439" s="23" t="n"/>
      <c r="M439" s="23" t="n"/>
      <c r="N439" s="23" t="n"/>
      <c r="O439" s="23" t="n"/>
      <c r="P439" s="45">
        <f>IF(O439="","",IFERROR(IF(OR(O439="Personnel",O439="Non remboursable"),0,'Paramètres'!$B$12),0))</f>
        <v/>
      </c>
      <c r="Q439" s="46">
        <f>IF(O439="","",IFERROR(IF(OR(O439="À rembourser",O439="Remboursé"),G439*P439,0),0))</f>
        <v/>
      </c>
      <c r="R439" s="2">
        <f>IF(AND(B439="",D439="",E439="",F439="",H439="",I439="",J439="",K439="",L439="",M439="",N439="",O439=""),"",IF(B439="","Date requise",IF(D439="","Conducteur requis",IF(OR(E439="",F439=""),"Odomètre requis",IF(F439&lt;E439,"Odomètre incohérent",IF(G439=0,"Kilométrage à vérifier",IF(AND(K439&lt;&gt;"Personnel",L439=""),"Motif requis",IF(O439="","Statut requis",IF(AND(K439="Personnel",OR(O439="À rembourser",O439="Remboursé")),"Personnel non remboursable","Conforme")))))))))</f>
        <v/>
      </c>
    </row>
    <row r="440">
      <c r="A440" s="21">
        <f>IF(AND(B440="",D440="",E440="",F440="",H440="",I440="",J440="",K440="",L440="",M440="",N440="",O440=""),"",ROW()-6)</f>
        <v/>
      </c>
      <c r="B440" s="47" t="n"/>
      <c r="C440" s="2">
        <f>IF(B440="","",IF(MONTH(B440)=1,"janvier",IF(MONTH(B440)=2,"février",IF(MONTH(B440)=3,"mars",IF(MONTH(B440)=4,"avril",IF(MONTH(B440)=5,"mai",IF(MONTH(B440)=6,"juin",IF(MONTH(B440)=7,"juillet",IF(MONTH(B440)=8,"août",IF(MONTH(B440)=9,"septembre",IF(MONTH(B440)=10,"octobre",IF(MONTH(B440)=11,"novembre","décembre")))))))))))</f>
        <v/>
      </c>
      <c r="D440" s="29" t="n"/>
      <c r="E440" s="30" t="n"/>
      <c r="F440" s="30" t="n"/>
      <c r="G440" s="25">
        <f>IFERROR(IF(OR(E440="",F440=""),"",IF(F440&gt;=E440,F440-E440,"")),"")</f>
        <v/>
      </c>
      <c r="H440" s="29" t="n"/>
      <c r="I440" s="29" t="n"/>
      <c r="J440" s="29" t="n"/>
      <c r="K440" s="29" t="n"/>
      <c r="L440" s="29" t="n"/>
      <c r="M440" s="29" t="n"/>
      <c r="N440" s="29" t="n"/>
      <c r="O440" s="29" t="n"/>
      <c r="P440" s="45">
        <f>IF(O440="","",IFERROR(IF(OR(O440="Personnel",O440="Non remboursable"),0,'Paramètres'!$B$12),0))</f>
        <v/>
      </c>
      <c r="Q440" s="46">
        <f>IF(O440="","",IFERROR(IF(OR(O440="À rembourser",O440="Remboursé"),G440*P440,0),0))</f>
        <v/>
      </c>
      <c r="R440" s="2">
        <f>IF(AND(B440="",D440="",E440="",F440="",H440="",I440="",J440="",K440="",L440="",M440="",N440="",O440=""),"",IF(B440="","Date requise",IF(D440="","Conducteur requis",IF(OR(E440="",F440=""),"Odomètre requis",IF(F440&lt;E440,"Odomètre incohérent",IF(G440=0,"Kilométrage à vérifier",IF(AND(K440&lt;&gt;"Personnel",L440=""),"Motif requis",IF(O440="","Statut requis",IF(AND(K440="Personnel",OR(O440="À rembourser",O440="Remboursé")),"Personnel non remboursable","Conforme")))))))))</f>
        <v/>
      </c>
    </row>
    <row r="441">
      <c r="A441" s="21">
        <f>IF(AND(B441="",D441="",E441="",F441="",H441="",I441="",J441="",K441="",L441="",M441="",N441="",O441=""),"",ROW()-6)</f>
        <v/>
      </c>
      <c r="B441" s="44" t="n"/>
      <c r="C441" s="2">
        <f>IF(B441="","",IF(MONTH(B441)=1,"janvier",IF(MONTH(B441)=2,"février",IF(MONTH(B441)=3,"mars",IF(MONTH(B441)=4,"avril",IF(MONTH(B441)=5,"mai",IF(MONTH(B441)=6,"juin",IF(MONTH(B441)=7,"juillet",IF(MONTH(B441)=8,"août",IF(MONTH(B441)=9,"septembre",IF(MONTH(B441)=10,"octobre",IF(MONTH(B441)=11,"novembre","décembre")))))))))))</f>
        <v/>
      </c>
      <c r="D441" s="23" t="n"/>
      <c r="E441" s="24" t="n"/>
      <c r="F441" s="24" t="n"/>
      <c r="G441" s="25">
        <f>IFERROR(IF(OR(E441="",F441=""),"",IF(F441&gt;=E441,F441-E441,"")),"")</f>
        <v/>
      </c>
      <c r="H441" s="23" t="n"/>
      <c r="I441" s="23" t="n"/>
      <c r="J441" s="23" t="n"/>
      <c r="K441" s="23" t="n"/>
      <c r="L441" s="23" t="n"/>
      <c r="M441" s="23" t="n"/>
      <c r="N441" s="23" t="n"/>
      <c r="O441" s="23" t="n"/>
      <c r="P441" s="45">
        <f>IF(O441="","",IFERROR(IF(OR(O441="Personnel",O441="Non remboursable"),0,'Paramètres'!$B$12),0))</f>
        <v/>
      </c>
      <c r="Q441" s="46">
        <f>IF(O441="","",IFERROR(IF(OR(O441="À rembourser",O441="Remboursé"),G441*P441,0),0))</f>
        <v/>
      </c>
      <c r="R441" s="2">
        <f>IF(AND(B441="",D441="",E441="",F441="",H441="",I441="",J441="",K441="",L441="",M441="",N441="",O441=""),"",IF(B441="","Date requise",IF(D441="","Conducteur requis",IF(OR(E441="",F441=""),"Odomètre requis",IF(F441&lt;E441,"Odomètre incohérent",IF(G441=0,"Kilométrage à vérifier",IF(AND(K441&lt;&gt;"Personnel",L441=""),"Motif requis",IF(O441="","Statut requis",IF(AND(K441="Personnel",OR(O441="À rembourser",O441="Remboursé")),"Personnel non remboursable","Conforme")))))))))</f>
        <v/>
      </c>
    </row>
    <row r="442">
      <c r="A442" s="21">
        <f>IF(AND(B442="",D442="",E442="",F442="",H442="",I442="",J442="",K442="",L442="",M442="",N442="",O442=""),"",ROW()-6)</f>
        <v/>
      </c>
      <c r="B442" s="47" t="n"/>
      <c r="C442" s="2">
        <f>IF(B442="","",IF(MONTH(B442)=1,"janvier",IF(MONTH(B442)=2,"février",IF(MONTH(B442)=3,"mars",IF(MONTH(B442)=4,"avril",IF(MONTH(B442)=5,"mai",IF(MONTH(B442)=6,"juin",IF(MONTH(B442)=7,"juillet",IF(MONTH(B442)=8,"août",IF(MONTH(B442)=9,"septembre",IF(MONTH(B442)=10,"octobre",IF(MONTH(B442)=11,"novembre","décembre")))))))))))</f>
        <v/>
      </c>
      <c r="D442" s="29" t="n"/>
      <c r="E442" s="30" t="n"/>
      <c r="F442" s="30" t="n"/>
      <c r="G442" s="25">
        <f>IFERROR(IF(OR(E442="",F442=""),"",IF(F442&gt;=E442,F442-E442,"")),"")</f>
        <v/>
      </c>
      <c r="H442" s="29" t="n"/>
      <c r="I442" s="29" t="n"/>
      <c r="J442" s="29" t="n"/>
      <c r="K442" s="29" t="n"/>
      <c r="L442" s="29" t="n"/>
      <c r="M442" s="29" t="n"/>
      <c r="N442" s="29" t="n"/>
      <c r="O442" s="29" t="n"/>
      <c r="P442" s="45">
        <f>IF(O442="","",IFERROR(IF(OR(O442="Personnel",O442="Non remboursable"),0,'Paramètres'!$B$12),0))</f>
        <v/>
      </c>
      <c r="Q442" s="46">
        <f>IF(O442="","",IFERROR(IF(OR(O442="À rembourser",O442="Remboursé"),G442*P442,0),0))</f>
        <v/>
      </c>
      <c r="R442" s="2">
        <f>IF(AND(B442="",D442="",E442="",F442="",H442="",I442="",J442="",K442="",L442="",M442="",N442="",O442=""),"",IF(B442="","Date requise",IF(D442="","Conducteur requis",IF(OR(E442="",F442=""),"Odomètre requis",IF(F442&lt;E442,"Odomètre incohérent",IF(G442=0,"Kilométrage à vérifier",IF(AND(K442&lt;&gt;"Personnel",L442=""),"Motif requis",IF(O442="","Statut requis",IF(AND(K442="Personnel",OR(O442="À rembourser",O442="Remboursé")),"Personnel non remboursable","Conforme")))))))))</f>
        <v/>
      </c>
    </row>
    <row r="443">
      <c r="A443" s="21">
        <f>IF(AND(B443="",D443="",E443="",F443="",H443="",I443="",J443="",K443="",L443="",M443="",N443="",O443=""),"",ROW()-6)</f>
        <v/>
      </c>
      <c r="B443" s="44" t="n"/>
      <c r="C443" s="2">
        <f>IF(B443="","",IF(MONTH(B443)=1,"janvier",IF(MONTH(B443)=2,"février",IF(MONTH(B443)=3,"mars",IF(MONTH(B443)=4,"avril",IF(MONTH(B443)=5,"mai",IF(MONTH(B443)=6,"juin",IF(MONTH(B443)=7,"juillet",IF(MONTH(B443)=8,"août",IF(MONTH(B443)=9,"septembre",IF(MONTH(B443)=10,"octobre",IF(MONTH(B443)=11,"novembre","décembre")))))))))))</f>
        <v/>
      </c>
      <c r="D443" s="23" t="n"/>
      <c r="E443" s="24" t="n"/>
      <c r="F443" s="24" t="n"/>
      <c r="G443" s="25">
        <f>IFERROR(IF(OR(E443="",F443=""),"",IF(F443&gt;=E443,F443-E443,"")),"")</f>
        <v/>
      </c>
      <c r="H443" s="23" t="n"/>
      <c r="I443" s="23" t="n"/>
      <c r="J443" s="23" t="n"/>
      <c r="K443" s="23" t="n"/>
      <c r="L443" s="23" t="n"/>
      <c r="M443" s="23" t="n"/>
      <c r="N443" s="23" t="n"/>
      <c r="O443" s="23" t="n"/>
      <c r="P443" s="45">
        <f>IF(O443="","",IFERROR(IF(OR(O443="Personnel",O443="Non remboursable"),0,'Paramètres'!$B$12),0))</f>
        <v/>
      </c>
      <c r="Q443" s="46">
        <f>IF(O443="","",IFERROR(IF(OR(O443="À rembourser",O443="Remboursé"),G443*P443,0),0))</f>
        <v/>
      </c>
      <c r="R443" s="2">
        <f>IF(AND(B443="",D443="",E443="",F443="",H443="",I443="",J443="",K443="",L443="",M443="",N443="",O443=""),"",IF(B443="","Date requise",IF(D443="","Conducteur requis",IF(OR(E443="",F443=""),"Odomètre requis",IF(F443&lt;E443,"Odomètre incohérent",IF(G443=0,"Kilométrage à vérifier",IF(AND(K443&lt;&gt;"Personnel",L443=""),"Motif requis",IF(O443="","Statut requis",IF(AND(K443="Personnel",OR(O443="À rembourser",O443="Remboursé")),"Personnel non remboursable","Conforme")))))))))</f>
        <v/>
      </c>
    </row>
    <row r="444">
      <c r="A444" s="21">
        <f>IF(AND(B444="",D444="",E444="",F444="",H444="",I444="",J444="",K444="",L444="",M444="",N444="",O444=""),"",ROW()-6)</f>
        <v/>
      </c>
      <c r="B444" s="47" t="n"/>
      <c r="C444" s="2">
        <f>IF(B444="","",IF(MONTH(B444)=1,"janvier",IF(MONTH(B444)=2,"février",IF(MONTH(B444)=3,"mars",IF(MONTH(B444)=4,"avril",IF(MONTH(B444)=5,"mai",IF(MONTH(B444)=6,"juin",IF(MONTH(B444)=7,"juillet",IF(MONTH(B444)=8,"août",IF(MONTH(B444)=9,"septembre",IF(MONTH(B444)=10,"octobre",IF(MONTH(B444)=11,"novembre","décembre")))))))))))</f>
        <v/>
      </c>
      <c r="D444" s="29" t="n"/>
      <c r="E444" s="30" t="n"/>
      <c r="F444" s="30" t="n"/>
      <c r="G444" s="25">
        <f>IFERROR(IF(OR(E444="",F444=""),"",IF(F444&gt;=E444,F444-E444,"")),"")</f>
        <v/>
      </c>
      <c r="H444" s="29" t="n"/>
      <c r="I444" s="29" t="n"/>
      <c r="J444" s="29" t="n"/>
      <c r="K444" s="29" t="n"/>
      <c r="L444" s="29" t="n"/>
      <c r="M444" s="29" t="n"/>
      <c r="N444" s="29" t="n"/>
      <c r="O444" s="29" t="n"/>
      <c r="P444" s="45">
        <f>IF(O444="","",IFERROR(IF(OR(O444="Personnel",O444="Non remboursable"),0,'Paramètres'!$B$12),0))</f>
        <v/>
      </c>
      <c r="Q444" s="46">
        <f>IF(O444="","",IFERROR(IF(OR(O444="À rembourser",O444="Remboursé"),G444*P444,0),0))</f>
        <v/>
      </c>
      <c r="R444" s="2">
        <f>IF(AND(B444="",D444="",E444="",F444="",H444="",I444="",J444="",K444="",L444="",M444="",N444="",O444=""),"",IF(B444="","Date requise",IF(D444="","Conducteur requis",IF(OR(E444="",F444=""),"Odomètre requis",IF(F444&lt;E444,"Odomètre incohérent",IF(G444=0,"Kilométrage à vérifier",IF(AND(K444&lt;&gt;"Personnel",L444=""),"Motif requis",IF(O444="","Statut requis",IF(AND(K444="Personnel",OR(O444="À rembourser",O444="Remboursé")),"Personnel non remboursable","Conforme")))))))))</f>
        <v/>
      </c>
    </row>
    <row r="445">
      <c r="A445" s="21">
        <f>IF(AND(B445="",D445="",E445="",F445="",H445="",I445="",J445="",K445="",L445="",M445="",N445="",O445=""),"",ROW()-6)</f>
        <v/>
      </c>
      <c r="B445" s="44" t="n"/>
      <c r="C445" s="2">
        <f>IF(B445="","",IF(MONTH(B445)=1,"janvier",IF(MONTH(B445)=2,"février",IF(MONTH(B445)=3,"mars",IF(MONTH(B445)=4,"avril",IF(MONTH(B445)=5,"mai",IF(MONTH(B445)=6,"juin",IF(MONTH(B445)=7,"juillet",IF(MONTH(B445)=8,"août",IF(MONTH(B445)=9,"septembre",IF(MONTH(B445)=10,"octobre",IF(MONTH(B445)=11,"novembre","décembre")))))))))))</f>
        <v/>
      </c>
      <c r="D445" s="23" t="n"/>
      <c r="E445" s="24" t="n"/>
      <c r="F445" s="24" t="n"/>
      <c r="G445" s="25">
        <f>IFERROR(IF(OR(E445="",F445=""),"",IF(F445&gt;=E445,F445-E445,"")),"")</f>
        <v/>
      </c>
      <c r="H445" s="23" t="n"/>
      <c r="I445" s="23" t="n"/>
      <c r="J445" s="23" t="n"/>
      <c r="K445" s="23" t="n"/>
      <c r="L445" s="23" t="n"/>
      <c r="M445" s="23" t="n"/>
      <c r="N445" s="23" t="n"/>
      <c r="O445" s="23" t="n"/>
      <c r="P445" s="45">
        <f>IF(O445="","",IFERROR(IF(OR(O445="Personnel",O445="Non remboursable"),0,'Paramètres'!$B$12),0))</f>
        <v/>
      </c>
      <c r="Q445" s="46">
        <f>IF(O445="","",IFERROR(IF(OR(O445="À rembourser",O445="Remboursé"),G445*P445,0),0))</f>
        <v/>
      </c>
      <c r="R445" s="2">
        <f>IF(AND(B445="",D445="",E445="",F445="",H445="",I445="",J445="",K445="",L445="",M445="",N445="",O445=""),"",IF(B445="","Date requise",IF(D445="","Conducteur requis",IF(OR(E445="",F445=""),"Odomètre requis",IF(F445&lt;E445,"Odomètre incohérent",IF(G445=0,"Kilométrage à vérifier",IF(AND(K445&lt;&gt;"Personnel",L445=""),"Motif requis",IF(O445="","Statut requis",IF(AND(K445="Personnel",OR(O445="À rembourser",O445="Remboursé")),"Personnel non remboursable","Conforme")))))))))</f>
        <v/>
      </c>
    </row>
    <row r="446">
      <c r="A446" s="21">
        <f>IF(AND(B446="",D446="",E446="",F446="",H446="",I446="",J446="",K446="",L446="",M446="",N446="",O446=""),"",ROW()-6)</f>
        <v/>
      </c>
      <c r="B446" s="47" t="n"/>
      <c r="C446" s="2">
        <f>IF(B446="","",IF(MONTH(B446)=1,"janvier",IF(MONTH(B446)=2,"février",IF(MONTH(B446)=3,"mars",IF(MONTH(B446)=4,"avril",IF(MONTH(B446)=5,"mai",IF(MONTH(B446)=6,"juin",IF(MONTH(B446)=7,"juillet",IF(MONTH(B446)=8,"août",IF(MONTH(B446)=9,"septembre",IF(MONTH(B446)=10,"octobre",IF(MONTH(B446)=11,"novembre","décembre")))))))))))</f>
        <v/>
      </c>
      <c r="D446" s="29" t="n"/>
      <c r="E446" s="30" t="n"/>
      <c r="F446" s="30" t="n"/>
      <c r="G446" s="25">
        <f>IFERROR(IF(OR(E446="",F446=""),"",IF(F446&gt;=E446,F446-E446,"")),"")</f>
        <v/>
      </c>
      <c r="H446" s="29" t="n"/>
      <c r="I446" s="29" t="n"/>
      <c r="J446" s="29" t="n"/>
      <c r="K446" s="29" t="n"/>
      <c r="L446" s="29" t="n"/>
      <c r="M446" s="29" t="n"/>
      <c r="N446" s="29" t="n"/>
      <c r="O446" s="29" t="n"/>
      <c r="P446" s="45">
        <f>IF(O446="","",IFERROR(IF(OR(O446="Personnel",O446="Non remboursable"),0,'Paramètres'!$B$12),0))</f>
        <v/>
      </c>
      <c r="Q446" s="46">
        <f>IF(O446="","",IFERROR(IF(OR(O446="À rembourser",O446="Remboursé"),G446*P446,0),0))</f>
        <v/>
      </c>
      <c r="R446" s="2">
        <f>IF(AND(B446="",D446="",E446="",F446="",H446="",I446="",J446="",K446="",L446="",M446="",N446="",O446=""),"",IF(B446="","Date requise",IF(D446="","Conducteur requis",IF(OR(E446="",F446=""),"Odomètre requis",IF(F446&lt;E446,"Odomètre incohérent",IF(G446=0,"Kilométrage à vérifier",IF(AND(K446&lt;&gt;"Personnel",L446=""),"Motif requis",IF(O446="","Statut requis",IF(AND(K446="Personnel",OR(O446="À rembourser",O446="Remboursé")),"Personnel non remboursable","Conforme")))))))))</f>
        <v/>
      </c>
    </row>
    <row r="447">
      <c r="A447" s="21">
        <f>IF(AND(B447="",D447="",E447="",F447="",H447="",I447="",J447="",K447="",L447="",M447="",N447="",O447=""),"",ROW()-6)</f>
        <v/>
      </c>
      <c r="B447" s="44" t="n"/>
      <c r="C447" s="2">
        <f>IF(B447="","",IF(MONTH(B447)=1,"janvier",IF(MONTH(B447)=2,"février",IF(MONTH(B447)=3,"mars",IF(MONTH(B447)=4,"avril",IF(MONTH(B447)=5,"mai",IF(MONTH(B447)=6,"juin",IF(MONTH(B447)=7,"juillet",IF(MONTH(B447)=8,"août",IF(MONTH(B447)=9,"septembre",IF(MONTH(B447)=10,"octobre",IF(MONTH(B447)=11,"novembre","décembre")))))))))))</f>
        <v/>
      </c>
      <c r="D447" s="23" t="n"/>
      <c r="E447" s="24" t="n"/>
      <c r="F447" s="24" t="n"/>
      <c r="G447" s="25">
        <f>IFERROR(IF(OR(E447="",F447=""),"",IF(F447&gt;=E447,F447-E447,"")),"")</f>
        <v/>
      </c>
      <c r="H447" s="23" t="n"/>
      <c r="I447" s="23" t="n"/>
      <c r="J447" s="23" t="n"/>
      <c r="K447" s="23" t="n"/>
      <c r="L447" s="23" t="n"/>
      <c r="M447" s="23" t="n"/>
      <c r="N447" s="23" t="n"/>
      <c r="O447" s="23" t="n"/>
      <c r="P447" s="45">
        <f>IF(O447="","",IFERROR(IF(OR(O447="Personnel",O447="Non remboursable"),0,'Paramètres'!$B$12),0))</f>
        <v/>
      </c>
      <c r="Q447" s="46">
        <f>IF(O447="","",IFERROR(IF(OR(O447="À rembourser",O447="Remboursé"),G447*P447,0),0))</f>
        <v/>
      </c>
      <c r="R447" s="2">
        <f>IF(AND(B447="",D447="",E447="",F447="",H447="",I447="",J447="",K447="",L447="",M447="",N447="",O447=""),"",IF(B447="","Date requise",IF(D447="","Conducteur requis",IF(OR(E447="",F447=""),"Odomètre requis",IF(F447&lt;E447,"Odomètre incohérent",IF(G447=0,"Kilométrage à vérifier",IF(AND(K447&lt;&gt;"Personnel",L447=""),"Motif requis",IF(O447="","Statut requis",IF(AND(K447="Personnel",OR(O447="À rembourser",O447="Remboursé")),"Personnel non remboursable","Conforme")))))))))</f>
        <v/>
      </c>
    </row>
    <row r="448">
      <c r="A448" s="21">
        <f>IF(AND(B448="",D448="",E448="",F448="",H448="",I448="",J448="",K448="",L448="",M448="",N448="",O448=""),"",ROW()-6)</f>
        <v/>
      </c>
      <c r="B448" s="47" t="n"/>
      <c r="C448" s="2">
        <f>IF(B448="","",IF(MONTH(B448)=1,"janvier",IF(MONTH(B448)=2,"février",IF(MONTH(B448)=3,"mars",IF(MONTH(B448)=4,"avril",IF(MONTH(B448)=5,"mai",IF(MONTH(B448)=6,"juin",IF(MONTH(B448)=7,"juillet",IF(MONTH(B448)=8,"août",IF(MONTH(B448)=9,"septembre",IF(MONTH(B448)=10,"octobre",IF(MONTH(B448)=11,"novembre","décembre")))))))))))</f>
        <v/>
      </c>
      <c r="D448" s="29" t="n"/>
      <c r="E448" s="30" t="n"/>
      <c r="F448" s="30" t="n"/>
      <c r="G448" s="25">
        <f>IFERROR(IF(OR(E448="",F448=""),"",IF(F448&gt;=E448,F448-E448,"")),"")</f>
        <v/>
      </c>
      <c r="H448" s="29" t="n"/>
      <c r="I448" s="29" t="n"/>
      <c r="J448" s="29" t="n"/>
      <c r="K448" s="29" t="n"/>
      <c r="L448" s="29" t="n"/>
      <c r="M448" s="29" t="n"/>
      <c r="N448" s="29" t="n"/>
      <c r="O448" s="29" t="n"/>
      <c r="P448" s="45">
        <f>IF(O448="","",IFERROR(IF(OR(O448="Personnel",O448="Non remboursable"),0,'Paramètres'!$B$12),0))</f>
        <v/>
      </c>
      <c r="Q448" s="46">
        <f>IF(O448="","",IFERROR(IF(OR(O448="À rembourser",O448="Remboursé"),G448*P448,0),0))</f>
        <v/>
      </c>
      <c r="R448" s="2">
        <f>IF(AND(B448="",D448="",E448="",F448="",H448="",I448="",J448="",K448="",L448="",M448="",N448="",O448=""),"",IF(B448="","Date requise",IF(D448="","Conducteur requis",IF(OR(E448="",F448=""),"Odomètre requis",IF(F448&lt;E448,"Odomètre incohérent",IF(G448=0,"Kilométrage à vérifier",IF(AND(K448&lt;&gt;"Personnel",L448=""),"Motif requis",IF(O448="","Statut requis",IF(AND(K448="Personnel",OR(O448="À rembourser",O448="Remboursé")),"Personnel non remboursable","Conforme")))))))))</f>
        <v/>
      </c>
    </row>
    <row r="449">
      <c r="A449" s="21">
        <f>IF(AND(B449="",D449="",E449="",F449="",H449="",I449="",J449="",K449="",L449="",M449="",N449="",O449=""),"",ROW()-6)</f>
        <v/>
      </c>
      <c r="B449" s="44" t="n"/>
      <c r="C449" s="2">
        <f>IF(B449="","",IF(MONTH(B449)=1,"janvier",IF(MONTH(B449)=2,"février",IF(MONTH(B449)=3,"mars",IF(MONTH(B449)=4,"avril",IF(MONTH(B449)=5,"mai",IF(MONTH(B449)=6,"juin",IF(MONTH(B449)=7,"juillet",IF(MONTH(B449)=8,"août",IF(MONTH(B449)=9,"septembre",IF(MONTH(B449)=10,"octobre",IF(MONTH(B449)=11,"novembre","décembre")))))))))))</f>
        <v/>
      </c>
      <c r="D449" s="23" t="n"/>
      <c r="E449" s="24" t="n"/>
      <c r="F449" s="24" t="n"/>
      <c r="G449" s="25">
        <f>IFERROR(IF(OR(E449="",F449=""),"",IF(F449&gt;=E449,F449-E449,"")),"")</f>
        <v/>
      </c>
      <c r="H449" s="23" t="n"/>
      <c r="I449" s="23" t="n"/>
      <c r="J449" s="23" t="n"/>
      <c r="K449" s="23" t="n"/>
      <c r="L449" s="23" t="n"/>
      <c r="M449" s="23" t="n"/>
      <c r="N449" s="23" t="n"/>
      <c r="O449" s="23" t="n"/>
      <c r="P449" s="45">
        <f>IF(O449="","",IFERROR(IF(OR(O449="Personnel",O449="Non remboursable"),0,'Paramètres'!$B$12),0))</f>
        <v/>
      </c>
      <c r="Q449" s="46">
        <f>IF(O449="","",IFERROR(IF(OR(O449="À rembourser",O449="Remboursé"),G449*P449,0),0))</f>
        <v/>
      </c>
      <c r="R449" s="2">
        <f>IF(AND(B449="",D449="",E449="",F449="",H449="",I449="",J449="",K449="",L449="",M449="",N449="",O449=""),"",IF(B449="","Date requise",IF(D449="","Conducteur requis",IF(OR(E449="",F449=""),"Odomètre requis",IF(F449&lt;E449,"Odomètre incohérent",IF(G449=0,"Kilométrage à vérifier",IF(AND(K449&lt;&gt;"Personnel",L449=""),"Motif requis",IF(O449="","Statut requis",IF(AND(K449="Personnel",OR(O449="À rembourser",O449="Remboursé")),"Personnel non remboursable","Conforme")))))))))</f>
        <v/>
      </c>
    </row>
    <row r="450">
      <c r="A450" s="21">
        <f>IF(AND(B450="",D450="",E450="",F450="",H450="",I450="",J450="",K450="",L450="",M450="",N450="",O450=""),"",ROW()-6)</f>
        <v/>
      </c>
      <c r="B450" s="47" t="n"/>
      <c r="C450" s="2">
        <f>IF(B450="","",IF(MONTH(B450)=1,"janvier",IF(MONTH(B450)=2,"février",IF(MONTH(B450)=3,"mars",IF(MONTH(B450)=4,"avril",IF(MONTH(B450)=5,"mai",IF(MONTH(B450)=6,"juin",IF(MONTH(B450)=7,"juillet",IF(MONTH(B450)=8,"août",IF(MONTH(B450)=9,"septembre",IF(MONTH(B450)=10,"octobre",IF(MONTH(B450)=11,"novembre","décembre")))))))))))</f>
        <v/>
      </c>
      <c r="D450" s="29" t="n"/>
      <c r="E450" s="30" t="n"/>
      <c r="F450" s="30" t="n"/>
      <c r="G450" s="25">
        <f>IFERROR(IF(OR(E450="",F450=""),"",IF(F450&gt;=E450,F450-E450,"")),"")</f>
        <v/>
      </c>
      <c r="H450" s="29" t="n"/>
      <c r="I450" s="29" t="n"/>
      <c r="J450" s="29" t="n"/>
      <c r="K450" s="29" t="n"/>
      <c r="L450" s="29" t="n"/>
      <c r="M450" s="29" t="n"/>
      <c r="N450" s="29" t="n"/>
      <c r="O450" s="29" t="n"/>
      <c r="P450" s="45">
        <f>IF(O450="","",IFERROR(IF(OR(O450="Personnel",O450="Non remboursable"),0,'Paramètres'!$B$12),0))</f>
        <v/>
      </c>
      <c r="Q450" s="46">
        <f>IF(O450="","",IFERROR(IF(OR(O450="À rembourser",O450="Remboursé"),G450*P450,0),0))</f>
        <v/>
      </c>
      <c r="R450" s="2">
        <f>IF(AND(B450="",D450="",E450="",F450="",H450="",I450="",J450="",K450="",L450="",M450="",N450="",O450=""),"",IF(B450="","Date requise",IF(D450="","Conducteur requis",IF(OR(E450="",F450=""),"Odomètre requis",IF(F450&lt;E450,"Odomètre incohérent",IF(G450=0,"Kilométrage à vérifier",IF(AND(K450&lt;&gt;"Personnel",L450=""),"Motif requis",IF(O450="","Statut requis",IF(AND(K450="Personnel",OR(O450="À rembourser",O450="Remboursé")),"Personnel non remboursable","Conforme")))))))))</f>
        <v/>
      </c>
    </row>
    <row r="451">
      <c r="A451" s="21">
        <f>IF(AND(B451="",D451="",E451="",F451="",H451="",I451="",J451="",K451="",L451="",M451="",N451="",O451=""),"",ROW()-6)</f>
        <v/>
      </c>
      <c r="B451" s="44" t="n"/>
      <c r="C451" s="2">
        <f>IF(B451="","",IF(MONTH(B451)=1,"janvier",IF(MONTH(B451)=2,"février",IF(MONTH(B451)=3,"mars",IF(MONTH(B451)=4,"avril",IF(MONTH(B451)=5,"mai",IF(MONTH(B451)=6,"juin",IF(MONTH(B451)=7,"juillet",IF(MONTH(B451)=8,"août",IF(MONTH(B451)=9,"septembre",IF(MONTH(B451)=10,"octobre",IF(MONTH(B451)=11,"novembre","décembre")))))))))))</f>
        <v/>
      </c>
      <c r="D451" s="23" t="n"/>
      <c r="E451" s="24" t="n"/>
      <c r="F451" s="24" t="n"/>
      <c r="G451" s="25">
        <f>IFERROR(IF(OR(E451="",F451=""),"",IF(F451&gt;=E451,F451-E451,"")),"")</f>
        <v/>
      </c>
      <c r="H451" s="23" t="n"/>
      <c r="I451" s="23" t="n"/>
      <c r="J451" s="23" t="n"/>
      <c r="K451" s="23" t="n"/>
      <c r="L451" s="23" t="n"/>
      <c r="M451" s="23" t="n"/>
      <c r="N451" s="23" t="n"/>
      <c r="O451" s="23" t="n"/>
      <c r="P451" s="45">
        <f>IF(O451="","",IFERROR(IF(OR(O451="Personnel",O451="Non remboursable"),0,'Paramètres'!$B$12),0))</f>
        <v/>
      </c>
      <c r="Q451" s="46">
        <f>IF(O451="","",IFERROR(IF(OR(O451="À rembourser",O451="Remboursé"),G451*P451,0),0))</f>
        <v/>
      </c>
      <c r="R451" s="2">
        <f>IF(AND(B451="",D451="",E451="",F451="",H451="",I451="",J451="",K451="",L451="",M451="",N451="",O451=""),"",IF(B451="","Date requise",IF(D451="","Conducteur requis",IF(OR(E451="",F451=""),"Odomètre requis",IF(F451&lt;E451,"Odomètre incohérent",IF(G451=0,"Kilométrage à vérifier",IF(AND(K451&lt;&gt;"Personnel",L451=""),"Motif requis",IF(O451="","Statut requis",IF(AND(K451="Personnel",OR(O451="À rembourser",O451="Remboursé")),"Personnel non remboursable","Conforme")))))))))</f>
        <v/>
      </c>
    </row>
    <row r="452">
      <c r="A452" s="21">
        <f>IF(AND(B452="",D452="",E452="",F452="",H452="",I452="",J452="",K452="",L452="",M452="",N452="",O452=""),"",ROW()-6)</f>
        <v/>
      </c>
      <c r="B452" s="47" t="n"/>
      <c r="C452" s="2">
        <f>IF(B452="","",IF(MONTH(B452)=1,"janvier",IF(MONTH(B452)=2,"février",IF(MONTH(B452)=3,"mars",IF(MONTH(B452)=4,"avril",IF(MONTH(B452)=5,"mai",IF(MONTH(B452)=6,"juin",IF(MONTH(B452)=7,"juillet",IF(MONTH(B452)=8,"août",IF(MONTH(B452)=9,"septembre",IF(MONTH(B452)=10,"octobre",IF(MONTH(B452)=11,"novembre","décembre")))))))))))</f>
        <v/>
      </c>
      <c r="D452" s="29" t="n"/>
      <c r="E452" s="30" t="n"/>
      <c r="F452" s="30" t="n"/>
      <c r="G452" s="25">
        <f>IFERROR(IF(OR(E452="",F452=""),"",IF(F452&gt;=E452,F452-E452,"")),"")</f>
        <v/>
      </c>
      <c r="H452" s="29" t="n"/>
      <c r="I452" s="29" t="n"/>
      <c r="J452" s="29" t="n"/>
      <c r="K452" s="29" t="n"/>
      <c r="L452" s="29" t="n"/>
      <c r="M452" s="29" t="n"/>
      <c r="N452" s="29" t="n"/>
      <c r="O452" s="29" t="n"/>
      <c r="P452" s="45">
        <f>IF(O452="","",IFERROR(IF(OR(O452="Personnel",O452="Non remboursable"),0,'Paramètres'!$B$12),0))</f>
        <v/>
      </c>
      <c r="Q452" s="46">
        <f>IF(O452="","",IFERROR(IF(OR(O452="À rembourser",O452="Remboursé"),G452*P452,0),0))</f>
        <v/>
      </c>
      <c r="R452" s="2">
        <f>IF(AND(B452="",D452="",E452="",F452="",H452="",I452="",J452="",K452="",L452="",M452="",N452="",O452=""),"",IF(B452="","Date requise",IF(D452="","Conducteur requis",IF(OR(E452="",F452=""),"Odomètre requis",IF(F452&lt;E452,"Odomètre incohérent",IF(G452=0,"Kilométrage à vérifier",IF(AND(K452&lt;&gt;"Personnel",L452=""),"Motif requis",IF(O452="","Statut requis",IF(AND(K452="Personnel",OR(O452="À rembourser",O452="Remboursé")),"Personnel non remboursable","Conforme")))))))))</f>
        <v/>
      </c>
    </row>
    <row r="453">
      <c r="A453" s="21">
        <f>IF(AND(B453="",D453="",E453="",F453="",H453="",I453="",J453="",K453="",L453="",M453="",N453="",O453=""),"",ROW()-6)</f>
        <v/>
      </c>
      <c r="B453" s="44" t="n"/>
      <c r="C453" s="2">
        <f>IF(B453="","",IF(MONTH(B453)=1,"janvier",IF(MONTH(B453)=2,"février",IF(MONTH(B453)=3,"mars",IF(MONTH(B453)=4,"avril",IF(MONTH(B453)=5,"mai",IF(MONTH(B453)=6,"juin",IF(MONTH(B453)=7,"juillet",IF(MONTH(B453)=8,"août",IF(MONTH(B453)=9,"septembre",IF(MONTH(B453)=10,"octobre",IF(MONTH(B453)=11,"novembre","décembre")))))))))))</f>
        <v/>
      </c>
      <c r="D453" s="23" t="n"/>
      <c r="E453" s="24" t="n"/>
      <c r="F453" s="24" t="n"/>
      <c r="G453" s="25">
        <f>IFERROR(IF(OR(E453="",F453=""),"",IF(F453&gt;=E453,F453-E453,"")),"")</f>
        <v/>
      </c>
      <c r="H453" s="23" t="n"/>
      <c r="I453" s="23" t="n"/>
      <c r="J453" s="23" t="n"/>
      <c r="K453" s="23" t="n"/>
      <c r="L453" s="23" t="n"/>
      <c r="M453" s="23" t="n"/>
      <c r="N453" s="23" t="n"/>
      <c r="O453" s="23" t="n"/>
      <c r="P453" s="45">
        <f>IF(O453="","",IFERROR(IF(OR(O453="Personnel",O453="Non remboursable"),0,'Paramètres'!$B$12),0))</f>
        <v/>
      </c>
      <c r="Q453" s="46">
        <f>IF(O453="","",IFERROR(IF(OR(O453="À rembourser",O453="Remboursé"),G453*P453,0),0))</f>
        <v/>
      </c>
      <c r="R453" s="2">
        <f>IF(AND(B453="",D453="",E453="",F453="",H453="",I453="",J453="",K453="",L453="",M453="",N453="",O453=""),"",IF(B453="","Date requise",IF(D453="","Conducteur requis",IF(OR(E453="",F453=""),"Odomètre requis",IF(F453&lt;E453,"Odomètre incohérent",IF(G453=0,"Kilométrage à vérifier",IF(AND(K453&lt;&gt;"Personnel",L453=""),"Motif requis",IF(O453="","Statut requis",IF(AND(K453="Personnel",OR(O453="À rembourser",O453="Remboursé")),"Personnel non remboursable","Conforme")))))))))</f>
        <v/>
      </c>
    </row>
    <row r="454">
      <c r="A454" s="21">
        <f>IF(AND(B454="",D454="",E454="",F454="",H454="",I454="",J454="",K454="",L454="",M454="",N454="",O454=""),"",ROW()-6)</f>
        <v/>
      </c>
      <c r="B454" s="47" t="n"/>
      <c r="C454" s="2">
        <f>IF(B454="","",IF(MONTH(B454)=1,"janvier",IF(MONTH(B454)=2,"février",IF(MONTH(B454)=3,"mars",IF(MONTH(B454)=4,"avril",IF(MONTH(B454)=5,"mai",IF(MONTH(B454)=6,"juin",IF(MONTH(B454)=7,"juillet",IF(MONTH(B454)=8,"août",IF(MONTH(B454)=9,"septembre",IF(MONTH(B454)=10,"octobre",IF(MONTH(B454)=11,"novembre","décembre")))))))))))</f>
        <v/>
      </c>
      <c r="D454" s="29" t="n"/>
      <c r="E454" s="30" t="n"/>
      <c r="F454" s="30" t="n"/>
      <c r="G454" s="25">
        <f>IFERROR(IF(OR(E454="",F454=""),"",IF(F454&gt;=E454,F454-E454,"")),"")</f>
        <v/>
      </c>
      <c r="H454" s="29" t="n"/>
      <c r="I454" s="29" t="n"/>
      <c r="J454" s="29" t="n"/>
      <c r="K454" s="29" t="n"/>
      <c r="L454" s="29" t="n"/>
      <c r="M454" s="29" t="n"/>
      <c r="N454" s="29" t="n"/>
      <c r="O454" s="29" t="n"/>
      <c r="P454" s="45">
        <f>IF(O454="","",IFERROR(IF(OR(O454="Personnel",O454="Non remboursable"),0,'Paramètres'!$B$12),0))</f>
        <v/>
      </c>
      <c r="Q454" s="46">
        <f>IF(O454="","",IFERROR(IF(OR(O454="À rembourser",O454="Remboursé"),G454*P454,0),0))</f>
        <v/>
      </c>
      <c r="R454" s="2">
        <f>IF(AND(B454="",D454="",E454="",F454="",H454="",I454="",J454="",K454="",L454="",M454="",N454="",O454=""),"",IF(B454="","Date requise",IF(D454="","Conducteur requis",IF(OR(E454="",F454=""),"Odomètre requis",IF(F454&lt;E454,"Odomètre incohérent",IF(G454=0,"Kilométrage à vérifier",IF(AND(K454&lt;&gt;"Personnel",L454=""),"Motif requis",IF(O454="","Statut requis",IF(AND(K454="Personnel",OR(O454="À rembourser",O454="Remboursé")),"Personnel non remboursable","Conforme")))))))))</f>
        <v/>
      </c>
    </row>
    <row r="455">
      <c r="A455" s="21">
        <f>IF(AND(B455="",D455="",E455="",F455="",H455="",I455="",J455="",K455="",L455="",M455="",N455="",O455=""),"",ROW()-6)</f>
        <v/>
      </c>
      <c r="B455" s="44" t="n"/>
      <c r="C455" s="2">
        <f>IF(B455="","",IF(MONTH(B455)=1,"janvier",IF(MONTH(B455)=2,"février",IF(MONTH(B455)=3,"mars",IF(MONTH(B455)=4,"avril",IF(MONTH(B455)=5,"mai",IF(MONTH(B455)=6,"juin",IF(MONTH(B455)=7,"juillet",IF(MONTH(B455)=8,"août",IF(MONTH(B455)=9,"septembre",IF(MONTH(B455)=10,"octobre",IF(MONTH(B455)=11,"novembre","décembre")))))))))))</f>
        <v/>
      </c>
      <c r="D455" s="23" t="n"/>
      <c r="E455" s="24" t="n"/>
      <c r="F455" s="24" t="n"/>
      <c r="G455" s="25">
        <f>IFERROR(IF(OR(E455="",F455=""),"",IF(F455&gt;=E455,F455-E455,"")),"")</f>
        <v/>
      </c>
      <c r="H455" s="23" t="n"/>
      <c r="I455" s="23" t="n"/>
      <c r="J455" s="23" t="n"/>
      <c r="K455" s="23" t="n"/>
      <c r="L455" s="23" t="n"/>
      <c r="M455" s="23" t="n"/>
      <c r="N455" s="23" t="n"/>
      <c r="O455" s="23" t="n"/>
      <c r="P455" s="45">
        <f>IF(O455="","",IFERROR(IF(OR(O455="Personnel",O455="Non remboursable"),0,'Paramètres'!$B$12),0))</f>
        <v/>
      </c>
      <c r="Q455" s="46">
        <f>IF(O455="","",IFERROR(IF(OR(O455="À rembourser",O455="Remboursé"),G455*P455,0),0))</f>
        <v/>
      </c>
      <c r="R455" s="2">
        <f>IF(AND(B455="",D455="",E455="",F455="",H455="",I455="",J455="",K455="",L455="",M455="",N455="",O455=""),"",IF(B455="","Date requise",IF(D455="","Conducteur requis",IF(OR(E455="",F455=""),"Odomètre requis",IF(F455&lt;E455,"Odomètre incohérent",IF(G455=0,"Kilométrage à vérifier",IF(AND(K455&lt;&gt;"Personnel",L455=""),"Motif requis",IF(O455="","Statut requis",IF(AND(K455="Personnel",OR(O455="À rembourser",O455="Remboursé")),"Personnel non remboursable","Conforme")))))))))</f>
        <v/>
      </c>
    </row>
    <row r="456">
      <c r="A456" s="21">
        <f>IF(AND(B456="",D456="",E456="",F456="",H456="",I456="",J456="",K456="",L456="",M456="",N456="",O456=""),"",ROW()-6)</f>
        <v/>
      </c>
      <c r="B456" s="47" t="n"/>
      <c r="C456" s="2">
        <f>IF(B456="","",IF(MONTH(B456)=1,"janvier",IF(MONTH(B456)=2,"février",IF(MONTH(B456)=3,"mars",IF(MONTH(B456)=4,"avril",IF(MONTH(B456)=5,"mai",IF(MONTH(B456)=6,"juin",IF(MONTH(B456)=7,"juillet",IF(MONTH(B456)=8,"août",IF(MONTH(B456)=9,"septembre",IF(MONTH(B456)=10,"octobre",IF(MONTH(B456)=11,"novembre","décembre")))))))))))</f>
        <v/>
      </c>
      <c r="D456" s="29" t="n"/>
      <c r="E456" s="30" t="n"/>
      <c r="F456" s="30" t="n"/>
      <c r="G456" s="25">
        <f>IFERROR(IF(OR(E456="",F456=""),"",IF(F456&gt;=E456,F456-E456,"")),"")</f>
        <v/>
      </c>
      <c r="H456" s="29" t="n"/>
      <c r="I456" s="29" t="n"/>
      <c r="J456" s="29" t="n"/>
      <c r="K456" s="29" t="n"/>
      <c r="L456" s="29" t="n"/>
      <c r="M456" s="29" t="n"/>
      <c r="N456" s="29" t="n"/>
      <c r="O456" s="29" t="n"/>
      <c r="P456" s="45">
        <f>IF(O456="","",IFERROR(IF(OR(O456="Personnel",O456="Non remboursable"),0,'Paramètres'!$B$12),0))</f>
        <v/>
      </c>
      <c r="Q456" s="46">
        <f>IF(O456="","",IFERROR(IF(OR(O456="À rembourser",O456="Remboursé"),G456*P456,0),0))</f>
        <v/>
      </c>
      <c r="R456" s="2">
        <f>IF(AND(B456="",D456="",E456="",F456="",H456="",I456="",J456="",K456="",L456="",M456="",N456="",O456=""),"",IF(B456="","Date requise",IF(D456="","Conducteur requis",IF(OR(E456="",F456=""),"Odomètre requis",IF(F456&lt;E456,"Odomètre incohérent",IF(G456=0,"Kilométrage à vérifier",IF(AND(K456&lt;&gt;"Personnel",L456=""),"Motif requis",IF(O456="","Statut requis",IF(AND(K456="Personnel",OR(O456="À rembourser",O456="Remboursé")),"Personnel non remboursable","Conforme")))))))))</f>
        <v/>
      </c>
    </row>
    <row r="457">
      <c r="A457" s="21">
        <f>IF(AND(B457="",D457="",E457="",F457="",H457="",I457="",J457="",K457="",L457="",M457="",N457="",O457=""),"",ROW()-6)</f>
        <v/>
      </c>
      <c r="B457" s="44" t="n"/>
      <c r="C457" s="2">
        <f>IF(B457="","",IF(MONTH(B457)=1,"janvier",IF(MONTH(B457)=2,"février",IF(MONTH(B457)=3,"mars",IF(MONTH(B457)=4,"avril",IF(MONTH(B457)=5,"mai",IF(MONTH(B457)=6,"juin",IF(MONTH(B457)=7,"juillet",IF(MONTH(B457)=8,"août",IF(MONTH(B457)=9,"septembre",IF(MONTH(B457)=10,"octobre",IF(MONTH(B457)=11,"novembre","décembre")))))))))))</f>
        <v/>
      </c>
      <c r="D457" s="23" t="n"/>
      <c r="E457" s="24" t="n"/>
      <c r="F457" s="24" t="n"/>
      <c r="G457" s="25">
        <f>IFERROR(IF(OR(E457="",F457=""),"",IF(F457&gt;=E457,F457-E457,"")),"")</f>
        <v/>
      </c>
      <c r="H457" s="23" t="n"/>
      <c r="I457" s="23" t="n"/>
      <c r="J457" s="23" t="n"/>
      <c r="K457" s="23" t="n"/>
      <c r="L457" s="23" t="n"/>
      <c r="M457" s="23" t="n"/>
      <c r="N457" s="23" t="n"/>
      <c r="O457" s="23" t="n"/>
      <c r="P457" s="45">
        <f>IF(O457="","",IFERROR(IF(OR(O457="Personnel",O457="Non remboursable"),0,'Paramètres'!$B$12),0))</f>
        <v/>
      </c>
      <c r="Q457" s="46">
        <f>IF(O457="","",IFERROR(IF(OR(O457="À rembourser",O457="Remboursé"),G457*P457,0),0))</f>
        <v/>
      </c>
      <c r="R457" s="2">
        <f>IF(AND(B457="",D457="",E457="",F457="",H457="",I457="",J457="",K457="",L457="",M457="",N457="",O457=""),"",IF(B457="","Date requise",IF(D457="","Conducteur requis",IF(OR(E457="",F457=""),"Odomètre requis",IF(F457&lt;E457,"Odomètre incohérent",IF(G457=0,"Kilométrage à vérifier",IF(AND(K457&lt;&gt;"Personnel",L457=""),"Motif requis",IF(O457="","Statut requis",IF(AND(K457="Personnel",OR(O457="À rembourser",O457="Remboursé")),"Personnel non remboursable","Conforme")))))))))</f>
        <v/>
      </c>
    </row>
    <row r="458">
      <c r="A458" s="21">
        <f>IF(AND(B458="",D458="",E458="",F458="",H458="",I458="",J458="",K458="",L458="",M458="",N458="",O458=""),"",ROW()-6)</f>
        <v/>
      </c>
      <c r="B458" s="47" t="n"/>
      <c r="C458" s="2">
        <f>IF(B458="","",IF(MONTH(B458)=1,"janvier",IF(MONTH(B458)=2,"février",IF(MONTH(B458)=3,"mars",IF(MONTH(B458)=4,"avril",IF(MONTH(B458)=5,"mai",IF(MONTH(B458)=6,"juin",IF(MONTH(B458)=7,"juillet",IF(MONTH(B458)=8,"août",IF(MONTH(B458)=9,"septembre",IF(MONTH(B458)=10,"octobre",IF(MONTH(B458)=11,"novembre","décembre")))))))))))</f>
        <v/>
      </c>
      <c r="D458" s="29" t="n"/>
      <c r="E458" s="30" t="n"/>
      <c r="F458" s="30" t="n"/>
      <c r="G458" s="25">
        <f>IFERROR(IF(OR(E458="",F458=""),"",IF(F458&gt;=E458,F458-E458,"")),"")</f>
        <v/>
      </c>
      <c r="H458" s="29" t="n"/>
      <c r="I458" s="29" t="n"/>
      <c r="J458" s="29" t="n"/>
      <c r="K458" s="29" t="n"/>
      <c r="L458" s="29" t="n"/>
      <c r="M458" s="29" t="n"/>
      <c r="N458" s="29" t="n"/>
      <c r="O458" s="29" t="n"/>
      <c r="P458" s="45">
        <f>IF(O458="","",IFERROR(IF(OR(O458="Personnel",O458="Non remboursable"),0,'Paramètres'!$B$12),0))</f>
        <v/>
      </c>
      <c r="Q458" s="46">
        <f>IF(O458="","",IFERROR(IF(OR(O458="À rembourser",O458="Remboursé"),G458*P458,0),0))</f>
        <v/>
      </c>
      <c r="R458" s="2">
        <f>IF(AND(B458="",D458="",E458="",F458="",H458="",I458="",J458="",K458="",L458="",M458="",N458="",O458=""),"",IF(B458="","Date requise",IF(D458="","Conducteur requis",IF(OR(E458="",F458=""),"Odomètre requis",IF(F458&lt;E458,"Odomètre incohérent",IF(G458=0,"Kilométrage à vérifier",IF(AND(K458&lt;&gt;"Personnel",L458=""),"Motif requis",IF(O458="","Statut requis",IF(AND(K458="Personnel",OR(O458="À rembourser",O458="Remboursé")),"Personnel non remboursable","Conforme")))))))))</f>
        <v/>
      </c>
    </row>
    <row r="459">
      <c r="A459" s="21">
        <f>IF(AND(B459="",D459="",E459="",F459="",H459="",I459="",J459="",K459="",L459="",M459="",N459="",O459=""),"",ROW()-6)</f>
        <v/>
      </c>
      <c r="B459" s="44" t="n"/>
      <c r="C459" s="2">
        <f>IF(B459="","",IF(MONTH(B459)=1,"janvier",IF(MONTH(B459)=2,"février",IF(MONTH(B459)=3,"mars",IF(MONTH(B459)=4,"avril",IF(MONTH(B459)=5,"mai",IF(MONTH(B459)=6,"juin",IF(MONTH(B459)=7,"juillet",IF(MONTH(B459)=8,"août",IF(MONTH(B459)=9,"septembre",IF(MONTH(B459)=10,"octobre",IF(MONTH(B459)=11,"novembre","décembre")))))))))))</f>
        <v/>
      </c>
      <c r="D459" s="23" t="n"/>
      <c r="E459" s="24" t="n"/>
      <c r="F459" s="24" t="n"/>
      <c r="G459" s="25">
        <f>IFERROR(IF(OR(E459="",F459=""),"",IF(F459&gt;=E459,F459-E459,"")),"")</f>
        <v/>
      </c>
      <c r="H459" s="23" t="n"/>
      <c r="I459" s="23" t="n"/>
      <c r="J459" s="23" t="n"/>
      <c r="K459" s="23" t="n"/>
      <c r="L459" s="23" t="n"/>
      <c r="M459" s="23" t="n"/>
      <c r="N459" s="23" t="n"/>
      <c r="O459" s="23" t="n"/>
      <c r="P459" s="45">
        <f>IF(O459="","",IFERROR(IF(OR(O459="Personnel",O459="Non remboursable"),0,'Paramètres'!$B$12),0))</f>
        <v/>
      </c>
      <c r="Q459" s="46">
        <f>IF(O459="","",IFERROR(IF(OR(O459="À rembourser",O459="Remboursé"),G459*P459,0),0))</f>
        <v/>
      </c>
      <c r="R459" s="2">
        <f>IF(AND(B459="",D459="",E459="",F459="",H459="",I459="",J459="",K459="",L459="",M459="",N459="",O459=""),"",IF(B459="","Date requise",IF(D459="","Conducteur requis",IF(OR(E459="",F459=""),"Odomètre requis",IF(F459&lt;E459,"Odomètre incohérent",IF(G459=0,"Kilométrage à vérifier",IF(AND(K459&lt;&gt;"Personnel",L459=""),"Motif requis",IF(O459="","Statut requis",IF(AND(K459="Personnel",OR(O459="À rembourser",O459="Remboursé")),"Personnel non remboursable","Conforme")))))))))</f>
        <v/>
      </c>
    </row>
    <row r="460">
      <c r="A460" s="21">
        <f>IF(AND(B460="",D460="",E460="",F460="",H460="",I460="",J460="",K460="",L460="",M460="",N460="",O460=""),"",ROW()-6)</f>
        <v/>
      </c>
      <c r="B460" s="47" t="n"/>
      <c r="C460" s="2">
        <f>IF(B460="","",IF(MONTH(B460)=1,"janvier",IF(MONTH(B460)=2,"février",IF(MONTH(B460)=3,"mars",IF(MONTH(B460)=4,"avril",IF(MONTH(B460)=5,"mai",IF(MONTH(B460)=6,"juin",IF(MONTH(B460)=7,"juillet",IF(MONTH(B460)=8,"août",IF(MONTH(B460)=9,"septembre",IF(MONTH(B460)=10,"octobre",IF(MONTH(B460)=11,"novembre","décembre")))))))))))</f>
        <v/>
      </c>
      <c r="D460" s="29" t="n"/>
      <c r="E460" s="30" t="n"/>
      <c r="F460" s="30" t="n"/>
      <c r="G460" s="25">
        <f>IFERROR(IF(OR(E460="",F460=""),"",IF(F460&gt;=E460,F460-E460,"")),"")</f>
        <v/>
      </c>
      <c r="H460" s="29" t="n"/>
      <c r="I460" s="29" t="n"/>
      <c r="J460" s="29" t="n"/>
      <c r="K460" s="29" t="n"/>
      <c r="L460" s="29" t="n"/>
      <c r="M460" s="29" t="n"/>
      <c r="N460" s="29" t="n"/>
      <c r="O460" s="29" t="n"/>
      <c r="P460" s="45">
        <f>IF(O460="","",IFERROR(IF(OR(O460="Personnel",O460="Non remboursable"),0,'Paramètres'!$B$12),0))</f>
        <v/>
      </c>
      <c r="Q460" s="46">
        <f>IF(O460="","",IFERROR(IF(OR(O460="À rembourser",O460="Remboursé"),G460*P460,0),0))</f>
        <v/>
      </c>
      <c r="R460" s="2">
        <f>IF(AND(B460="",D460="",E460="",F460="",H460="",I460="",J460="",K460="",L460="",M460="",N460="",O460=""),"",IF(B460="","Date requise",IF(D460="","Conducteur requis",IF(OR(E460="",F460=""),"Odomètre requis",IF(F460&lt;E460,"Odomètre incohérent",IF(G460=0,"Kilométrage à vérifier",IF(AND(K460&lt;&gt;"Personnel",L460=""),"Motif requis",IF(O460="","Statut requis",IF(AND(K460="Personnel",OR(O460="À rembourser",O460="Remboursé")),"Personnel non remboursable","Conforme")))))))))</f>
        <v/>
      </c>
    </row>
    <row r="461">
      <c r="A461" s="21">
        <f>IF(AND(B461="",D461="",E461="",F461="",H461="",I461="",J461="",K461="",L461="",M461="",N461="",O461=""),"",ROW()-6)</f>
        <v/>
      </c>
      <c r="B461" s="44" t="n"/>
      <c r="C461" s="2">
        <f>IF(B461="","",IF(MONTH(B461)=1,"janvier",IF(MONTH(B461)=2,"février",IF(MONTH(B461)=3,"mars",IF(MONTH(B461)=4,"avril",IF(MONTH(B461)=5,"mai",IF(MONTH(B461)=6,"juin",IF(MONTH(B461)=7,"juillet",IF(MONTH(B461)=8,"août",IF(MONTH(B461)=9,"septembre",IF(MONTH(B461)=10,"octobre",IF(MONTH(B461)=11,"novembre","décembre")))))))))))</f>
        <v/>
      </c>
      <c r="D461" s="23" t="n"/>
      <c r="E461" s="24" t="n"/>
      <c r="F461" s="24" t="n"/>
      <c r="G461" s="25">
        <f>IFERROR(IF(OR(E461="",F461=""),"",IF(F461&gt;=E461,F461-E461,"")),"")</f>
        <v/>
      </c>
      <c r="H461" s="23" t="n"/>
      <c r="I461" s="23" t="n"/>
      <c r="J461" s="23" t="n"/>
      <c r="K461" s="23" t="n"/>
      <c r="L461" s="23" t="n"/>
      <c r="M461" s="23" t="n"/>
      <c r="N461" s="23" t="n"/>
      <c r="O461" s="23" t="n"/>
      <c r="P461" s="45">
        <f>IF(O461="","",IFERROR(IF(OR(O461="Personnel",O461="Non remboursable"),0,'Paramètres'!$B$12),0))</f>
        <v/>
      </c>
      <c r="Q461" s="46">
        <f>IF(O461="","",IFERROR(IF(OR(O461="À rembourser",O461="Remboursé"),G461*P461,0),0))</f>
        <v/>
      </c>
      <c r="R461" s="2">
        <f>IF(AND(B461="",D461="",E461="",F461="",H461="",I461="",J461="",K461="",L461="",M461="",N461="",O461=""),"",IF(B461="","Date requise",IF(D461="","Conducteur requis",IF(OR(E461="",F461=""),"Odomètre requis",IF(F461&lt;E461,"Odomètre incohérent",IF(G461=0,"Kilométrage à vérifier",IF(AND(K461&lt;&gt;"Personnel",L461=""),"Motif requis",IF(O461="","Statut requis",IF(AND(K461="Personnel",OR(O461="À rembourser",O461="Remboursé")),"Personnel non remboursable","Conforme")))))))))</f>
        <v/>
      </c>
    </row>
    <row r="462">
      <c r="A462" s="21">
        <f>IF(AND(B462="",D462="",E462="",F462="",H462="",I462="",J462="",K462="",L462="",M462="",N462="",O462=""),"",ROW()-6)</f>
        <v/>
      </c>
      <c r="B462" s="47" t="n"/>
      <c r="C462" s="2">
        <f>IF(B462="","",IF(MONTH(B462)=1,"janvier",IF(MONTH(B462)=2,"février",IF(MONTH(B462)=3,"mars",IF(MONTH(B462)=4,"avril",IF(MONTH(B462)=5,"mai",IF(MONTH(B462)=6,"juin",IF(MONTH(B462)=7,"juillet",IF(MONTH(B462)=8,"août",IF(MONTH(B462)=9,"septembre",IF(MONTH(B462)=10,"octobre",IF(MONTH(B462)=11,"novembre","décembre")))))))))))</f>
        <v/>
      </c>
      <c r="D462" s="29" t="n"/>
      <c r="E462" s="30" t="n"/>
      <c r="F462" s="30" t="n"/>
      <c r="G462" s="25">
        <f>IFERROR(IF(OR(E462="",F462=""),"",IF(F462&gt;=E462,F462-E462,"")),"")</f>
        <v/>
      </c>
      <c r="H462" s="29" t="n"/>
      <c r="I462" s="29" t="n"/>
      <c r="J462" s="29" t="n"/>
      <c r="K462" s="29" t="n"/>
      <c r="L462" s="29" t="n"/>
      <c r="M462" s="29" t="n"/>
      <c r="N462" s="29" t="n"/>
      <c r="O462" s="29" t="n"/>
      <c r="P462" s="45">
        <f>IF(O462="","",IFERROR(IF(OR(O462="Personnel",O462="Non remboursable"),0,'Paramètres'!$B$12),0))</f>
        <v/>
      </c>
      <c r="Q462" s="46">
        <f>IF(O462="","",IFERROR(IF(OR(O462="À rembourser",O462="Remboursé"),G462*P462,0),0))</f>
        <v/>
      </c>
      <c r="R462" s="2">
        <f>IF(AND(B462="",D462="",E462="",F462="",H462="",I462="",J462="",K462="",L462="",M462="",N462="",O462=""),"",IF(B462="","Date requise",IF(D462="","Conducteur requis",IF(OR(E462="",F462=""),"Odomètre requis",IF(F462&lt;E462,"Odomètre incohérent",IF(G462=0,"Kilométrage à vérifier",IF(AND(K462&lt;&gt;"Personnel",L462=""),"Motif requis",IF(O462="","Statut requis",IF(AND(K462="Personnel",OR(O462="À rembourser",O462="Remboursé")),"Personnel non remboursable","Conforme")))))))))</f>
        <v/>
      </c>
    </row>
    <row r="463">
      <c r="A463" s="21">
        <f>IF(AND(B463="",D463="",E463="",F463="",H463="",I463="",J463="",K463="",L463="",M463="",N463="",O463=""),"",ROW()-6)</f>
        <v/>
      </c>
      <c r="B463" s="44" t="n"/>
      <c r="C463" s="2">
        <f>IF(B463="","",IF(MONTH(B463)=1,"janvier",IF(MONTH(B463)=2,"février",IF(MONTH(B463)=3,"mars",IF(MONTH(B463)=4,"avril",IF(MONTH(B463)=5,"mai",IF(MONTH(B463)=6,"juin",IF(MONTH(B463)=7,"juillet",IF(MONTH(B463)=8,"août",IF(MONTH(B463)=9,"septembre",IF(MONTH(B463)=10,"octobre",IF(MONTH(B463)=11,"novembre","décembre")))))))))))</f>
        <v/>
      </c>
      <c r="D463" s="23" t="n"/>
      <c r="E463" s="24" t="n"/>
      <c r="F463" s="24" t="n"/>
      <c r="G463" s="25">
        <f>IFERROR(IF(OR(E463="",F463=""),"",IF(F463&gt;=E463,F463-E463,"")),"")</f>
        <v/>
      </c>
      <c r="H463" s="23" t="n"/>
      <c r="I463" s="23" t="n"/>
      <c r="J463" s="23" t="n"/>
      <c r="K463" s="23" t="n"/>
      <c r="L463" s="23" t="n"/>
      <c r="M463" s="23" t="n"/>
      <c r="N463" s="23" t="n"/>
      <c r="O463" s="23" t="n"/>
      <c r="P463" s="45">
        <f>IF(O463="","",IFERROR(IF(OR(O463="Personnel",O463="Non remboursable"),0,'Paramètres'!$B$12),0))</f>
        <v/>
      </c>
      <c r="Q463" s="46">
        <f>IF(O463="","",IFERROR(IF(OR(O463="À rembourser",O463="Remboursé"),G463*P463,0),0))</f>
        <v/>
      </c>
      <c r="R463" s="2">
        <f>IF(AND(B463="",D463="",E463="",F463="",H463="",I463="",J463="",K463="",L463="",M463="",N463="",O463=""),"",IF(B463="","Date requise",IF(D463="","Conducteur requis",IF(OR(E463="",F463=""),"Odomètre requis",IF(F463&lt;E463,"Odomètre incohérent",IF(G463=0,"Kilométrage à vérifier",IF(AND(K463&lt;&gt;"Personnel",L463=""),"Motif requis",IF(O463="","Statut requis",IF(AND(K463="Personnel",OR(O463="À rembourser",O463="Remboursé")),"Personnel non remboursable","Conforme")))))))))</f>
        <v/>
      </c>
    </row>
    <row r="464">
      <c r="A464" s="21">
        <f>IF(AND(B464="",D464="",E464="",F464="",H464="",I464="",J464="",K464="",L464="",M464="",N464="",O464=""),"",ROW()-6)</f>
        <v/>
      </c>
      <c r="B464" s="47" t="n"/>
      <c r="C464" s="2">
        <f>IF(B464="","",IF(MONTH(B464)=1,"janvier",IF(MONTH(B464)=2,"février",IF(MONTH(B464)=3,"mars",IF(MONTH(B464)=4,"avril",IF(MONTH(B464)=5,"mai",IF(MONTH(B464)=6,"juin",IF(MONTH(B464)=7,"juillet",IF(MONTH(B464)=8,"août",IF(MONTH(B464)=9,"septembre",IF(MONTH(B464)=10,"octobre",IF(MONTH(B464)=11,"novembre","décembre")))))))))))</f>
        <v/>
      </c>
      <c r="D464" s="29" t="n"/>
      <c r="E464" s="30" t="n"/>
      <c r="F464" s="30" t="n"/>
      <c r="G464" s="25">
        <f>IFERROR(IF(OR(E464="",F464=""),"",IF(F464&gt;=E464,F464-E464,"")),"")</f>
        <v/>
      </c>
      <c r="H464" s="29" t="n"/>
      <c r="I464" s="29" t="n"/>
      <c r="J464" s="29" t="n"/>
      <c r="K464" s="29" t="n"/>
      <c r="L464" s="29" t="n"/>
      <c r="M464" s="29" t="n"/>
      <c r="N464" s="29" t="n"/>
      <c r="O464" s="29" t="n"/>
      <c r="P464" s="45">
        <f>IF(O464="","",IFERROR(IF(OR(O464="Personnel",O464="Non remboursable"),0,'Paramètres'!$B$12),0))</f>
        <v/>
      </c>
      <c r="Q464" s="46">
        <f>IF(O464="","",IFERROR(IF(OR(O464="À rembourser",O464="Remboursé"),G464*P464,0),0))</f>
        <v/>
      </c>
      <c r="R464" s="2">
        <f>IF(AND(B464="",D464="",E464="",F464="",H464="",I464="",J464="",K464="",L464="",M464="",N464="",O464=""),"",IF(B464="","Date requise",IF(D464="","Conducteur requis",IF(OR(E464="",F464=""),"Odomètre requis",IF(F464&lt;E464,"Odomètre incohérent",IF(G464=0,"Kilométrage à vérifier",IF(AND(K464&lt;&gt;"Personnel",L464=""),"Motif requis",IF(O464="","Statut requis",IF(AND(K464="Personnel",OR(O464="À rembourser",O464="Remboursé")),"Personnel non remboursable","Conforme")))))))))</f>
        <v/>
      </c>
    </row>
    <row r="465">
      <c r="A465" s="21">
        <f>IF(AND(B465="",D465="",E465="",F465="",H465="",I465="",J465="",K465="",L465="",M465="",N465="",O465=""),"",ROW()-6)</f>
        <v/>
      </c>
      <c r="B465" s="44" t="n"/>
      <c r="C465" s="2">
        <f>IF(B465="","",IF(MONTH(B465)=1,"janvier",IF(MONTH(B465)=2,"février",IF(MONTH(B465)=3,"mars",IF(MONTH(B465)=4,"avril",IF(MONTH(B465)=5,"mai",IF(MONTH(B465)=6,"juin",IF(MONTH(B465)=7,"juillet",IF(MONTH(B465)=8,"août",IF(MONTH(B465)=9,"septembre",IF(MONTH(B465)=10,"octobre",IF(MONTH(B465)=11,"novembre","décembre")))))))))))</f>
        <v/>
      </c>
      <c r="D465" s="23" t="n"/>
      <c r="E465" s="24" t="n"/>
      <c r="F465" s="24" t="n"/>
      <c r="G465" s="25">
        <f>IFERROR(IF(OR(E465="",F465=""),"",IF(F465&gt;=E465,F465-E465,"")),"")</f>
        <v/>
      </c>
      <c r="H465" s="23" t="n"/>
      <c r="I465" s="23" t="n"/>
      <c r="J465" s="23" t="n"/>
      <c r="K465" s="23" t="n"/>
      <c r="L465" s="23" t="n"/>
      <c r="M465" s="23" t="n"/>
      <c r="N465" s="23" t="n"/>
      <c r="O465" s="23" t="n"/>
      <c r="P465" s="45">
        <f>IF(O465="","",IFERROR(IF(OR(O465="Personnel",O465="Non remboursable"),0,'Paramètres'!$B$12),0))</f>
        <v/>
      </c>
      <c r="Q465" s="46">
        <f>IF(O465="","",IFERROR(IF(OR(O465="À rembourser",O465="Remboursé"),G465*P465,0),0))</f>
        <v/>
      </c>
      <c r="R465" s="2">
        <f>IF(AND(B465="",D465="",E465="",F465="",H465="",I465="",J465="",K465="",L465="",M465="",N465="",O465=""),"",IF(B465="","Date requise",IF(D465="","Conducteur requis",IF(OR(E465="",F465=""),"Odomètre requis",IF(F465&lt;E465,"Odomètre incohérent",IF(G465=0,"Kilométrage à vérifier",IF(AND(K465&lt;&gt;"Personnel",L465=""),"Motif requis",IF(O465="","Statut requis",IF(AND(K465="Personnel",OR(O465="À rembourser",O465="Remboursé")),"Personnel non remboursable","Conforme")))))))))</f>
        <v/>
      </c>
    </row>
    <row r="466">
      <c r="A466" s="21">
        <f>IF(AND(B466="",D466="",E466="",F466="",H466="",I466="",J466="",K466="",L466="",M466="",N466="",O466=""),"",ROW()-6)</f>
        <v/>
      </c>
      <c r="B466" s="47" t="n"/>
      <c r="C466" s="2">
        <f>IF(B466="","",IF(MONTH(B466)=1,"janvier",IF(MONTH(B466)=2,"février",IF(MONTH(B466)=3,"mars",IF(MONTH(B466)=4,"avril",IF(MONTH(B466)=5,"mai",IF(MONTH(B466)=6,"juin",IF(MONTH(B466)=7,"juillet",IF(MONTH(B466)=8,"août",IF(MONTH(B466)=9,"septembre",IF(MONTH(B466)=10,"octobre",IF(MONTH(B466)=11,"novembre","décembre")))))))))))</f>
        <v/>
      </c>
      <c r="D466" s="29" t="n"/>
      <c r="E466" s="30" t="n"/>
      <c r="F466" s="30" t="n"/>
      <c r="G466" s="25">
        <f>IFERROR(IF(OR(E466="",F466=""),"",IF(F466&gt;=E466,F466-E466,"")),"")</f>
        <v/>
      </c>
      <c r="H466" s="29" t="n"/>
      <c r="I466" s="29" t="n"/>
      <c r="J466" s="29" t="n"/>
      <c r="K466" s="29" t="n"/>
      <c r="L466" s="29" t="n"/>
      <c r="M466" s="29" t="n"/>
      <c r="N466" s="29" t="n"/>
      <c r="O466" s="29" t="n"/>
      <c r="P466" s="45">
        <f>IF(O466="","",IFERROR(IF(OR(O466="Personnel",O466="Non remboursable"),0,'Paramètres'!$B$12),0))</f>
        <v/>
      </c>
      <c r="Q466" s="46">
        <f>IF(O466="","",IFERROR(IF(OR(O466="À rembourser",O466="Remboursé"),G466*P466,0),0))</f>
        <v/>
      </c>
      <c r="R466" s="2">
        <f>IF(AND(B466="",D466="",E466="",F466="",H466="",I466="",J466="",K466="",L466="",M466="",N466="",O466=""),"",IF(B466="","Date requise",IF(D466="","Conducteur requis",IF(OR(E466="",F466=""),"Odomètre requis",IF(F466&lt;E466,"Odomètre incohérent",IF(G466=0,"Kilométrage à vérifier",IF(AND(K466&lt;&gt;"Personnel",L466=""),"Motif requis",IF(O466="","Statut requis",IF(AND(K466="Personnel",OR(O466="À rembourser",O466="Remboursé")),"Personnel non remboursable","Conforme")))))))))</f>
        <v/>
      </c>
    </row>
    <row r="467">
      <c r="A467" s="21">
        <f>IF(AND(B467="",D467="",E467="",F467="",H467="",I467="",J467="",K467="",L467="",M467="",N467="",O467=""),"",ROW()-6)</f>
        <v/>
      </c>
      <c r="B467" s="44" t="n"/>
      <c r="C467" s="2">
        <f>IF(B467="","",IF(MONTH(B467)=1,"janvier",IF(MONTH(B467)=2,"février",IF(MONTH(B467)=3,"mars",IF(MONTH(B467)=4,"avril",IF(MONTH(B467)=5,"mai",IF(MONTH(B467)=6,"juin",IF(MONTH(B467)=7,"juillet",IF(MONTH(B467)=8,"août",IF(MONTH(B467)=9,"septembre",IF(MONTH(B467)=10,"octobre",IF(MONTH(B467)=11,"novembre","décembre")))))))))))</f>
        <v/>
      </c>
      <c r="D467" s="23" t="n"/>
      <c r="E467" s="24" t="n"/>
      <c r="F467" s="24" t="n"/>
      <c r="G467" s="25">
        <f>IFERROR(IF(OR(E467="",F467=""),"",IF(F467&gt;=E467,F467-E467,"")),"")</f>
        <v/>
      </c>
      <c r="H467" s="23" t="n"/>
      <c r="I467" s="23" t="n"/>
      <c r="J467" s="23" t="n"/>
      <c r="K467" s="23" t="n"/>
      <c r="L467" s="23" t="n"/>
      <c r="M467" s="23" t="n"/>
      <c r="N467" s="23" t="n"/>
      <c r="O467" s="23" t="n"/>
      <c r="P467" s="45">
        <f>IF(O467="","",IFERROR(IF(OR(O467="Personnel",O467="Non remboursable"),0,'Paramètres'!$B$12),0))</f>
        <v/>
      </c>
      <c r="Q467" s="46">
        <f>IF(O467="","",IFERROR(IF(OR(O467="À rembourser",O467="Remboursé"),G467*P467,0),0))</f>
        <v/>
      </c>
      <c r="R467" s="2">
        <f>IF(AND(B467="",D467="",E467="",F467="",H467="",I467="",J467="",K467="",L467="",M467="",N467="",O467=""),"",IF(B467="","Date requise",IF(D467="","Conducteur requis",IF(OR(E467="",F467=""),"Odomètre requis",IF(F467&lt;E467,"Odomètre incohérent",IF(G467=0,"Kilométrage à vérifier",IF(AND(K467&lt;&gt;"Personnel",L467=""),"Motif requis",IF(O467="","Statut requis",IF(AND(K467="Personnel",OR(O467="À rembourser",O467="Remboursé")),"Personnel non remboursable","Conforme")))))))))</f>
        <v/>
      </c>
    </row>
    <row r="468">
      <c r="A468" s="21">
        <f>IF(AND(B468="",D468="",E468="",F468="",H468="",I468="",J468="",K468="",L468="",M468="",N468="",O468=""),"",ROW()-6)</f>
        <v/>
      </c>
      <c r="B468" s="47" t="n"/>
      <c r="C468" s="2">
        <f>IF(B468="","",IF(MONTH(B468)=1,"janvier",IF(MONTH(B468)=2,"février",IF(MONTH(B468)=3,"mars",IF(MONTH(B468)=4,"avril",IF(MONTH(B468)=5,"mai",IF(MONTH(B468)=6,"juin",IF(MONTH(B468)=7,"juillet",IF(MONTH(B468)=8,"août",IF(MONTH(B468)=9,"septembre",IF(MONTH(B468)=10,"octobre",IF(MONTH(B468)=11,"novembre","décembre")))))))))))</f>
        <v/>
      </c>
      <c r="D468" s="29" t="n"/>
      <c r="E468" s="30" t="n"/>
      <c r="F468" s="30" t="n"/>
      <c r="G468" s="25">
        <f>IFERROR(IF(OR(E468="",F468=""),"",IF(F468&gt;=E468,F468-E468,"")),"")</f>
        <v/>
      </c>
      <c r="H468" s="29" t="n"/>
      <c r="I468" s="29" t="n"/>
      <c r="J468" s="29" t="n"/>
      <c r="K468" s="29" t="n"/>
      <c r="L468" s="29" t="n"/>
      <c r="M468" s="29" t="n"/>
      <c r="N468" s="29" t="n"/>
      <c r="O468" s="29" t="n"/>
      <c r="P468" s="45">
        <f>IF(O468="","",IFERROR(IF(OR(O468="Personnel",O468="Non remboursable"),0,'Paramètres'!$B$12),0))</f>
        <v/>
      </c>
      <c r="Q468" s="46">
        <f>IF(O468="","",IFERROR(IF(OR(O468="À rembourser",O468="Remboursé"),G468*P468,0),0))</f>
        <v/>
      </c>
      <c r="R468" s="2">
        <f>IF(AND(B468="",D468="",E468="",F468="",H468="",I468="",J468="",K468="",L468="",M468="",N468="",O468=""),"",IF(B468="","Date requise",IF(D468="","Conducteur requis",IF(OR(E468="",F468=""),"Odomètre requis",IF(F468&lt;E468,"Odomètre incohérent",IF(G468=0,"Kilométrage à vérifier",IF(AND(K468&lt;&gt;"Personnel",L468=""),"Motif requis",IF(O468="","Statut requis",IF(AND(K468="Personnel",OR(O468="À rembourser",O468="Remboursé")),"Personnel non remboursable","Conforme")))))))))</f>
        <v/>
      </c>
    </row>
    <row r="469">
      <c r="A469" s="21">
        <f>IF(AND(B469="",D469="",E469="",F469="",H469="",I469="",J469="",K469="",L469="",M469="",N469="",O469=""),"",ROW()-6)</f>
        <v/>
      </c>
      <c r="B469" s="44" t="n"/>
      <c r="C469" s="2">
        <f>IF(B469="","",IF(MONTH(B469)=1,"janvier",IF(MONTH(B469)=2,"février",IF(MONTH(B469)=3,"mars",IF(MONTH(B469)=4,"avril",IF(MONTH(B469)=5,"mai",IF(MONTH(B469)=6,"juin",IF(MONTH(B469)=7,"juillet",IF(MONTH(B469)=8,"août",IF(MONTH(B469)=9,"septembre",IF(MONTH(B469)=10,"octobre",IF(MONTH(B469)=11,"novembre","décembre")))))))))))</f>
        <v/>
      </c>
      <c r="D469" s="23" t="n"/>
      <c r="E469" s="24" t="n"/>
      <c r="F469" s="24" t="n"/>
      <c r="G469" s="25">
        <f>IFERROR(IF(OR(E469="",F469=""),"",IF(F469&gt;=E469,F469-E469,"")),"")</f>
        <v/>
      </c>
      <c r="H469" s="23" t="n"/>
      <c r="I469" s="23" t="n"/>
      <c r="J469" s="23" t="n"/>
      <c r="K469" s="23" t="n"/>
      <c r="L469" s="23" t="n"/>
      <c r="M469" s="23" t="n"/>
      <c r="N469" s="23" t="n"/>
      <c r="O469" s="23" t="n"/>
      <c r="P469" s="45">
        <f>IF(O469="","",IFERROR(IF(OR(O469="Personnel",O469="Non remboursable"),0,'Paramètres'!$B$12),0))</f>
        <v/>
      </c>
      <c r="Q469" s="46">
        <f>IF(O469="","",IFERROR(IF(OR(O469="À rembourser",O469="Remboursé"),G469*P469,0),0))</f>
        <v/>
      </c>
      <c r="R469" s="2">
        <f>IF(AND(B469="",D469="",E469="",F469="",H469="",I469="",J469="",K469="",L469="",M469="",N469="",O469=""),"",IF(B469="","Date requise",IF(D469="","Conducteur requis",IF(OR(E469="",F469=""),"Odomètre requis",IF(F469&lt;E469,"Odomètre incohérent",IF(G469=0,"Kilométrage à vérifier",IF(AND(K469&lt;&gt;"Personnel",L469=""),"Motif requis",IF(O469="","Statut requis",IF(AND(K469="Personnel",OR(O469="À rembourser",O469="Remboursé")),"Personnel non remboursable","Conforme")))))))))</f>
        <v/>
      </c>
    </row>
    <row r="470">
      <c r="A470" s="21">
        <f>IF(AND(B470="",D470="",E470="",F470="",H470="",I470="",J470="",K470="",L470="",M470="",N470="",O470=""),"",ROW()-6)</f>
        <v/>
      </c>
      <c r="B470" s="47" t="n"/>
      <c r="C470" s="2">
        <f>IF(B470="","",IF(MONTH(B470)=1,"janvier",IF(MONTH(B470)=2,"février",IF(MONTH(B470)=3,"mars",IF(MONTH(B470)=4,"avril",IF(MONTH(B470)=5,"mai",IF(MONTH(B470)=6,"juin",IF(MONTH(B470)=7,"juillet",IF(MONTH(B470)=8,"août",IF(MONTH(B470)=9,"septembre",IF(MONTH(B470)=10,"octobre",IF(MONTH(B470)=11,"novembre","décembre")))))))))))</f>
        <v/>
      </c>
      <c r="D470" s="29" t="n"/>
      <c r="E470" s="30" t="n"/>
      <c r="F470" s="30" t="n"/>
      <c r="G470" s="25">
        <f>IFERROR(IF(OR(E470="",F470=""),"",IF(F470&gt;=E470,F470-E470,"")),"")</f>
        <v/>
      </c>
      <c r="H470" s="29" t="n"/>
      <c r="I470" s="29" t="n"/>
      <c r="J470" s="29" t="n"/>
      <c r="K470" s="29" t="n"/>
      <c r="L470" s="29" t="n"/>
      <c r="M470" s="29" t="n"/>
      <c r="N470" s="29" t="n"/>
      <c r="O470" s="29" t="n"/>
      <c r="P470" s="45">
        <f>IF(O470="","",IFERROR(IF(OR(O470="Personnel",O470="Non remboursable"),0,'Paramètres'!$B$12),0))</f>
        <v/>
      </c>
      <c r="Q470" s="46">
        <f>IF(O470="","",IFERROR(IF(OR(O470="À rembourser",O470="Remboursé"),G470*P470,0),0))</f>
        <v/>
      </c>
      <c r="R470" s="2">
        <f>IF(AND(B470="",D470="",E470="",F470="",H470="",I470="",J470="",K470="",L470="",M470="",N470="",O470=""),"",IF(B470="","Date requise",IF(D470="","Conducteur requis",IF(OR(E470="",F470=""),"Odomètre requis",IF(F470&lt;E470,"Odomètre incohérent",IF(G470=0,"Kilométrage à vérifier",IF(AND(K470&lt;&gt;"Personnel",L470=""),"Motif requis",IF(O470="","Statut requis",IF(AND(K470="Personnel",OR(O470="À rembourser",O470="Remboursé")),"Personnel non remboursable","Conforme")))))))))</f>
        <v/>
      </c>
    </row>
    <row r="471">
      <c r="A471" s="21">
        <f>IF(AND(B471="",D471="",E471="",F471="",H471="",I471="",J471="",K471="",L471="",M471="",N471="",O471=""),"",ROW()-6)</f>
        <v/>
      </c>
      <c r="B471" s="44" t="n"/>
      <c r="C471" s="2">
        <f>IF(B471="","",IF(MONTH(B471)=1,"janvier",IF(MONTH(B471)=2,"février",IF(MONTH(B471)=3,"mars",IF(MONTH(B471)=4,"avril",IF(MONTH(B471)=5,"mai",IF(MONTH(B471)=6,"juin",IF(MONTH(B471)=7,"juillet",IF(MONTH(B471)=8,"août",IF(MONTH(B471)=9,"septembre",IF(MONTH(B471)=10,"octobre",IF(MONTH(B471)=11,"novembre","décembre")))))))))))</f>
        <v/>
      </c>
      <c r="D471" s="23" t="n"/>
      <c r="E471" s="24" t="n"/>
      <c r="F471" s="24" t="n"/>
      <c r="G471" s="25">
        <f>IFERROR(IF(OR(E471="",F471=""),"",IF(F471&gt;=E471,F471-E471,"")),"")</f>
        <v/>
      </c>
      <c r="H471" s="23" t="n"/>
      <c r="I471" s="23" t="n"/>
      <c r="J471" s="23" t="n"/>
      <c r="K471" s="23" t="n"/>
      <c r="L471" s="23" t="n"/>
      <c r="M471" s="23" t="n"/>
      <c r="N471" s="23" t="n"/>
      <c r="O471" s="23" t="n"/>
      <c r="P471" s="45">
        <f>IF(O471="","",IFERROR(IF(OR(O471="Personnel",O471="Non remboursable"),0,'Paramètres'!$B$12),0))</f>
        <v/>
      </c>
      <c r="Q471" s="46">
        <f>IF(O471="","",IFERROR(IF(OR(O471="À rembourser",O471="Remboursé"),G471*P471,0),0))</f>
        <v/>
      </c>
      <c r="R471" s="2">
        <f>IF(AND(B471="",D471="",E471="",F471="",H471="",I471="",J471="",K471="",L471="",M471="",N471="",O471=""),"",IF(B471="","Date requise",IF(D471="","Conducteur requis",IF(OR(E471="",F471=""),"Odomètre requis",IF(F471&lt;E471,"Odomètre incohérent",IF(G471=0,"Kilométrage à vérifier",IF(AND(K471&lt;&gt;"Personnel",L471=""),"Motif requis",IF(O471="","Statut requis",IF(AND(K471="Personnel",OR(O471="À rembourser",O471="Remboursé")),"Personnel non remboursable","Conforme")))))))))</f>
        <v/>
      </c>
    </row>
    <row r="472">
      <c r="A472" s="21">
        <f>IF(AND(B472="",D472="",E472="",F472="",H472="",I472="",J472="",K472="",L472="",M472="",N472="",O472=""),"",ROW()-6)</f>
        <v/>
      </c>
      <c r="B472" s="47" t="n"/>
      <c r="C472" s="2">
        <f>IF(B472="","",IF(MONTH(B472)=1,"janvier",IF(MONTH(B472)=2,"février",IF(MONTH(B472)=3,"mars",IF(MONTH(B472)=4,"avril",IF(MONTH(B472)=5,"mai",IF(MONTH(B472)=6,"juin",IF(MONTH(B472)=7,"juillet",IF(MONTH(B472)=8,"août",IF(MONTH(B472)=9,"septembre",IF(MONTH(B472)=10,"octobre",IF(MONTH(B472)=11,"novembre","décembre")))))))))))</f>
        <v/>
      </c>
      <c r="D472" s="29" t="n"/>
      <c r="E472" s="30" t="n"/>
      <c r="F472" s="30" t="n"/>
      <c r="G472" s="25">
        <f>IFERROR(IF(OR(E472="",F472=""),"",IF(F472&gt;=E472,F472-E472,"")),"")</f>
        <v/>
      </c>
      <c r="H472" s="29" t="n"/>
      <c r="I472" s="29" t="n"/>
      <c r="J472" s="29" t="n"/>
      <c r="K472" s="29" t="n"/>
      <c r="L472" s="29" t="n"/>
      <c r="M472" s="29" t="n"/>
      <c r="N472" s="29" t="n"/>
      <c r="O472" s="29" t="n"/>
      <c r="P472" s="45">
        <f>IF(O472="","",IFERROR(IF(OR(O472="Personnel",O472="Non remboursable"),0,'Paramètres'!$B$12),0))</f>
        <v/>
      </c>
      <c r="Q472" s="46">
        <f>IF(O472="","",IFERROR(IF(OR(O472="À rembourser",O472="Remboursé"),G472*P472,0),0))</f>
        <v/>
      </c>
      <c r="R472" s="2">
        <f>IF(AND(B472="",D472="",E472="",F472="",H472="",I472="",J472="",K472="",L472="",M472="",N472="",O472=""),"",IF(B472="","Date requise",IF(D472="","Conducteur requis",IF(OR(E472="",F472=""),"Odomètre requis",IF(F472&lt;E472,"Odomètre incohérent",IF(G472=0,"Kilométrage à vérifier",IF(AND(K472&lt;&gt;"Personnel",L472=""),"Motif requis",IF(O472="","Statut requis",IF(AND(K472="Personnel",OR(O472="À rembourser",O472="Remboursé")),"Personnel non remboursable","Conforme")))))))))</f>
        <v/>
      </c>
    </row>
    <row r="473">
      <c r="A473" s="21">
        <f>IF(AND(B473="",D473="",E473="",F473="",H473="",I473="",J473="",K473="",L473="",M473="",N473="",O473=""),"",ROW()-6)</f>
        <v/>
      </c>
      <c r="B473" s="44" t="n"/>
      <c r="C473" s="2">
        <f>IF(B473="","",IF(MONTH(B473)=1,"janvier",IF(MONTH(B473)=2,"février",IF(MONTH(B473)=3,"mars",IF(MONTH(B473)=4,"avril",IF(MONTH(B473)=5,"mai",IF(MONTH(B473)=6,"juin",IF(MONTH(B473)=7,"juillet",IF(MONTH(B473)=8,"août",IF(MONTH(B473)=9,"septembre",IF(MONTH(B473)=10,"octobre",IF(MONTH(B473)=11,"novembre","décembre")))))))))))</f>
        <v/>
      </c>
      <c r="D473" s="23" t="n"/>
      <c r="E473" s="24" t="n"/>
      <c r="F473" s="24" t="n"/>
      <c r="G473" s="25">
        <f>IFERROR(IF(OR(E473="",F473=""),"",IF(F473&gt;=E473,F473-E473,"")),"")</f>
        <v/>
      </c>
      <c r="H473" s="23" t="n"/>
      <c r="I473" s="23" t="n"/>
      <c r="J473" s="23" t="n"/>
      <c r="K473" s="23" t="n"/>
      <c r="L473" s="23" t="n"/>
      <c r="M473" s="23" t="n"/>
      <c r="N473" s="23" t="n"/>
      <c r="O473" s="23" t="n"/>
      <c r="P473" s="45">
        <f>IF(O473="","",IFERROR(IF(OR(O473="Personnel",O473="Non remboursable"),0,'Paramètres'!$B$12),0))</f>
        <v/>
      </c>
      <c r="Q473" s="46">
        <f>IF(O473="","",IFERROR(IF(OR(O473="À rembourser",O473="Remboursé"),G473*P473,0),0))</f>
        <v/>
      </c>
      <c r="R473" s="2">
        <f>IF(AND(B473="",D473="",E473="",F473="",H473="",I473="",J473="",K473="",L473="",M473="",N473="",O473=""),"",IF(B473="","Date requise",IF(D473="","Conducteur requis",IF(OR(E473="",F473=""),"Odomètre requis",IF(F473&lt;E473,"Odomètre incohérent",IF(G473=0,"Kilométrage à vérifier",IF(AND(K473&lt;&gt;"Personnel",L473=""),"Motif requis",IF(O473="","Statut requis",IF(AND(K473="Personnel",OR(O473="À rembourser",O473="Remboursé")),"Personnel non remboursable","Conforme")))))))))</f>
        <v/>
      </c>
    </row>
    <row r="474">
      <c r="A474" s="21">
        <f>IF(AND(B474="",D474="",E474="",F474="",H474="",I474="",J474="",K474="",L474="",M474="",N474="",O474=""),"",ROW()-6)</f>
        <v/>
      </c>
      <c r="B474" s="47" t="n"/>
      <c r="C474" s="2">
        <f>IF(B474="","",IF(MONTH(B474)=1,"janvier",IF(MONTH(B474)=2,"février",IF(MONTH(B474)=3,"mars",IF(MONTH(B474)=4,"avril",IF(MONTH(B474)=5,"mai",IF(MONTH(B474)=6,"juin",IF(MONTH(B474)=7,"juillet",IF(MONTH(B474)=8,"août",IF(MONTH(B474)=9,"septembre",IF(MONTH(B474)=10,"octobre",IF(MONTH(B474)=11,"novembre","décembre")))))))))))</f>
        <v/>
      </c>
      <c r="D474" s="29" t="n"/>
      <c r="E474" s="30" t="n"/>
      <c r="F474" s="30" t="n"/>
      <c r="G474" s="25">
        <f>IFERROR(IF(OR(E474="",F474=""),"",IF(F474&gt;=E474,F474-E474,"")),"")</f>
        <v/>
      </c>
      <c r="H474" s="29" t="n"/>
      <c r="I474" s="29" t="n"/>
      <c r="J474" s="29" t="n"/>
      <c r="K474" s="29" t="n"/>
      <c r="L474" s="29" t="n"/>
      <c r="M474" s="29" t="n"/>
      <c r="N474" s="29" t="n"/>
      <c r="O474" s="29" t="n"/>
      <c r="P474" s="45">
        <f>IF(O474="","",IFERROR(IF(OR(O474="Personnel",O474="Non remboursable"),0,'Paramètres'!$B$12),0))</f>
        <v/>
      </c>
      <c r="Q474" s="46">
        <f>IF(O474="","",IFERROR(IF(OR(O474="À rembourser",O474="Remboursé"),G474*P474,0),0))</f>
        <v/>
      </c>
      <c r="R474" s="2">
        <f>IF(AND(B474="",D474="",E474="",F474="",H474="",I474="",J474="",K474="",L474="",M474="",N474="",O474=""),"",IF(B474="","Date requise",IF(D474="","Conducteur requis",IF(OR(E474="",F474=""),"Odomètre requis",IF(F474&lt;E474,"Odomètre incohérent",IF(G474=0,"Kilométrage à vérifier",IF(AND(K474&lt;&gt;"Personnel",L474=""),"Motif requis",IF(O474="","Statut requis",IF(AND(K474="Personnel",OR(O474="À rembourser",O474="Remboursé")),"Personnel non remboursable","Conforme")))))))))</f>
        <v/>
      </c>
    </row>
    <row r="475">
      <c r="A475" s="21">
        <f>IF(AND(B475="",D475="",E475="",F475="",H475="",I475="",J475="",K475="",L475="",M475="",N475="",O475=""),"",ROW()-6)</f>
        <v/>
      </c>
      <c r="B475" s="44" t="n"/>
      <c r="C475" s="2">
        <f>IF(B475="","",IF(MONTH(B475)=1,"janvier",IF(MONTH(B475)=2,"février",IF(MONTH(B475)=3,"mars",IF(MONTH(B475)=4,"avril",IF(MONTH(B475)=5,"mai",IF(MONTH(B475)=6,"juin",IF(MONTH(B475)=7,"juillet",IF(MONTH(B475)=8,"août",IF(MONTH(B475)=9,"septembre",IF(MONTH(B475)=10,"octobre",IF(MONTH(B475)=11,"novembre","décembre")))))))))))</f>
        <v/>
      </c>
      <c r="D475" s="23" t="n"/>
      <c r="E475" s="24" t="n"/>
      <c r="F475" s="24" t="n"/>
      <c r="G475" s="25">
        <f>IFERROR(IF(OR(E475="",F475=""),"",IF(F475&gt;=E475,F475-E475,"")),"")</f>
        <v/>
      </c>
      <c r="H475" s="23" t="n"/>
      <c r="I475" s="23" t="n"/>
      <c r="J475" s="23" t="n"/>
      <c r="K475" s="23" t="n"/>
      <c r="L475" s="23" t="n"/>
      <c r="M475" s="23" t="n"/>
      <c r="N475" s="23" t="n"/>
      <c r="O475" s="23" t="n"/>
      <c r="P475" s="45">
        <f>IF(O475="","",IFERROR(IF(OR(O475="Personnel",O475="Non remboursable"),0,'Paramètres'!$B$12),0))</f>
        <v/>
      </c>
      <c r="Q475" s="46">
        <f>IF(O475="","",IFERROR(IF(OR(O475="À rembourser",O475="Remboursé"),G475*P475,0),0))</f>
        <v/>
      </c>
      <c r="R475" s="2">
        <f>IF(AND(B475="",D475="",E475="",F475="",H475="",I475="",J475="",K475="",L475="",M475="",N475="",O475=""),"",IF(B475="","Date requise",IF(D475="","Conducteur requis",IF(OR(E475="",F475=""),"Odomètre requis",IF(F475&lt;E475,"Odomètre incohérent",IF(G475=0,"Kilométrage à vérifier",IF(AND(K475&lt;&gt;"Personnel",L475=""),"Motif requis",IF(O475="","Statut requis",IF(AND(K475="Personnel",OR(O475="À rembourser",O475="Remboursé")),"Personnel non remboursable","Conforme")))))))))</f>
        <v/>
      </c>
    </row>
    <row r="476">
      <c r="A476" s="21">
        <f>IF(AND(B476="",D476="",E476="",F476="",H476="",I476="",J476="",K476="",L476="",M476="",N476="",O476=""),"",ROW()-6)</f>
        <v/>
      </c>
      <c r="B476" s="47" t="n"/>
      <c r="C476" s="2">
        <f>IF(B476="","",IF(MONTH(B476)=1,"janvier",IF(MONTH(B476)=2,"février",IF(MONTH(B476)=3,"mars",IF(MONTH(B476)=4,"avril",IF(MONTH(B476)=5,"mai",IF(MONTH(B476)=6,"juin",IF(MONTH(B476)=7,"juillet",IF(MONTH(B476)=8,"août",IF(MONTH(B476)=9,"septembre",IF(MONTH(B476)=10,"octobre",IF(MONTH(B476)=11,"novembre","décembre")))))))))))</f>
        <v/>
      </c>
      <c r="D476" s="29" t="n"/>
      <c r="E476" s="30" t="n"/>
      <c r="F476" s="30" t="n"/>
      <c r="G476" s="25">
        <f>IFERROR(IF(OR(E476="",F476=""),"",IF(F476&gt;=E476,F476-E476,"")),"")</f>
        <v/>
      </c>
      <c r="H476" s="29" t="n"/>
      <c r="I476" s="29" t="n"/>
      <c r="J476" s="29" t="n"/>
      <c r="K476" s="29" t="n"/>
      <c r="L476" s="29" t="n"/>
      <c r="M476" s="29" t="n"/>
      <c r="N476" s="29" t="n"/>
      <c r="O476" s="29" t="n"/>
      <c r="P476" s="45">
        <f>IF(O476="","",IFERROR(IF(OR(O476="Personnel",O476="Non remboursable"),0,'Paramètres'!$B$12),0))</f>
        <v/>
      </c>
      <c r="Q476" s="46">
        <f>IF(O476="","",IFERROR(IF(OR(O476="À rembourser",O476="Remboursé"),G476*P476,0),0))</f>
        <v/>
      </c>
      <c r="R476" s="2">
        <f>IF(AND(B476="",D476="",E476="",F476="",H476="",I476="",J476="",K476="",L476="",M476="",N476="",O476=""),"",IF(B476="","Date requise",IF(D476="","Conducteur requis",IF(OR(E476="",F476=""),"Odomètre requis",IF(F476&lt;E476,"Odomètre incohérent",IF(G476=0,"Kilométrage à vérifier",IF(AND(K476&lt;&gt;"Personnel",L476=""),"Motif requis",IF(O476="","Statut requis",IF(AND(K476="Personnel",OR(O476="À rembourser",O476="Remboursé")),"Personnel non remboursable","Conforme")))))))))</f>
        <v/>
      </c>
    </row>
    <row r="477">
      <c r="A477" s="21">
        <f>IF(AND(B477="",D477="",E477="",F477="",H477="",I477="",J477="",K477="",L477="",M477="",N477="",O477=""),"",ROW()-6)</f>
        <v/>
      </c>
      <c r="B477" s="44" t="n"/>
      <c r="C477" s="2">
        <f>IF(B477="","",IF(MONTH(B477)=1,"janvier",IF(MONTH(B477)=2,"février",IF(MONTH(B477)=3,"mars",IF(MONTH(B477)=4,"avril",IF(MONTH(B477)=5,"mai",IF(MONTH(B477)=6,"juin",IF(MONTH(B477)=7,"juillet",IF(MONTH(B477)=8,"août",IF(MONTH(B477)=9,"septembre",IF(MONTH(B477)=10,"octobre",IF(MONTH(B477)=11,"novembre","décembre")))))))))))</f>
        <v/>
      </c>
      <c r="D477" s="23" t="n"/>
      <c r="E477" s="24" t="n"/>
      <c r="F477" s="24" t="n"/>
      <c r="G477" s="25">
        <f>IFERROR(IF(OR(E477="",F477=""),"",IF(F477&gt;=E477,F477-E477,"")),"")</f>
        <v/>
      </c>
      <c r="H477" s="23" t="n"/>
      <c r="I477" s="23" t="n"/>
      <c r="J477" s="23" t="n"/>
      <c r="K477" s="23" t="n"/>
      <c r="L477" s="23" t="n"/>
      <c r="M477" s="23" t="n"/>
      <c r="N477" s="23" t="n"/>
      <c r="O477" s="23" t="n"/>
      <c r="P477" s="45">
        <f>IF(O477="","",IFERROR(IF(OR(O477="Personnel",O477="Non remboursable"),0,'Paramètres'!$B$12),0))</f>
        <v/>
      </c>
      <c r="Q477" s="46">
        <f>IF(O477="","",IFERROR(IF(OR(O477="À rembourser",O477="Remboursé"),G477*P477,0),0))</f>
        <v/>
      </c>
      <c r="R477" s="2">
        <f>IF(AND(B477="",D477="",E477="",F477="",H477="",I477="",J477="",K477="",L477="",M477="",N477="",O477=""),"",IF(B477="","Date requise",IF(D477="","Conducteur requis",IF(OR(E477="",F477=""),"Odomètre requis",IF(F477&lt;E477,"Odomètre incohérent",IF(G477=0,"Kilométrage à vérifier",IF(AND(K477&lt;&gt;"Personnel",L477=""),"Motif requis",IF(O477="","Statut requis",IF(AND(K477="Personnel",OR(O477="À rembourser",O477="Remboursé")),"Personnel non remboursable","Conforme")))))))))</f>
        <v/>
      </c>
    </row>
    <row r="478">
      <c r="A478" s="21">
        <f>IF(AND(B478="",D478="",E478="",F478="",H478="",I478="",J478="",K478="",L478="",M478="",N478="",O478=""),"",ROW()-6)</f>
        <v/>
      </c>
      <c r="B478" s="47" t="n"/>
      <c r="C478" s="2">
        <f>IF(B478="","",IF(MONTH(B478)=1,"janvier",IF(MONTH(B478)=2,"février",IF(MONTH(B478)=3,"mars",IF(MONTH(B478)=4,"avril",IF(MONTH(B478)=5,"mai",IF(MONTH(B478)=6,"juin",IF(MONTH(B478)=7,"juillet",IF(MONTH(B478)=8,"août",IF(MONTH(B478)=9,"septembre",IF(MONTH(B478)=10,"octobre",IF(MONTH(B478)=11,"novembre","décembre")))))))))))</f>
        <v/>
      </c>
      <c r="D478" s="29" t="n"/>
      <c r="E478" s="30" t="n"/>
      <c r="F478" s="30" t="n"/>
      <c r="G478" s="25">
        <f>IFERROR(IF(OR(E478="",F478=""),"",IF(F478&gt;=E478,F478-E478,"")),"")</f>
        <v/>
      </c>
      <c r="H478" s="29" t="n"/>
      <c r="I478" s="29" t="n"/>
      <c r="J478" s="29" t="n"/>
      <c r="K478" s="29" t="n"/>
      <c r="L478" s="29" t="n"/>
      <c r="M478" s="29" t="n"/>
      <c r="N478" s="29" t="n"/>
      <c r="O478" s="29" t="n"/>
      <c r="P478" s="45">
        <f>IF(O478="","",IFERROR(IF(OR(O478="Personnel",O478="Non remboursable"),0,'Paramètres'!$B$12),0))</f>
        <v/>
      </c>
      <c r="Q478" s="46">
        <f>IF(O478="","",IFERROR(IF(OR(O478="À rembourser",O478="Remboursé"),G478*P478,0),0))</f>
        <v/>
      </c>
      <c r="R478" s="2">
        <f>IF(AND(B478="",D478="",E478="",F478="",H478="",I478="",J478="",K478="",L478="",M478="",N478="",O478=""),"",IF(B478="","Date requise",IF(D478="","Conducteur requis",IF(OR(E478="",F478=""),"Odomètre requis",IF(F478&lt;E478,"Odomètre incohérent",IF(G478=0,"Kilométrage à vérifier",IF(AND(K478&lt;&gt;"Personnel",L478=""),"Motif requis",IF(O478="","Statut requis",IF(AND(K478="Personnel",OR(O478="À rembourser",O478="Remboursé")),"Personnel non remboursable","Conforme")))))))))</f>
        <v/>
      </c>
    </row>
    <row r="479">
      <c r="A479" s="21">
        <f>IF(AND(B479="",D479="",E479="",F479="",H479="",I479="",J479="",K479="",L479="",M479="",N479="",O479=""),"",ROW()-6)</f>
        <v/>
      </c>
      <c r="B479" s="44" t="n"/>
      <c r="C479" s="2">
        <f>IF(B479="","",IF(MONTH(B479)=1,"janvier",IF(MONTH(B479)=2,"février",IF(MONTH(B479)=3,"mars",IF(MONTH(B479)=4,"avril",IF(MONTH(B479)=5,"mai",IF(MONTH(B479)=6,"juin",IF(MONTH(B479)=7,"juillet",IF(MONTH(B479)=8,"août",IF(MONTH(B479)=9,"septembre",IF(MONTH(B479)=10,"octobre",IF(MONTH(B479)=11,"novembre","décembre")))))))))))</f>
        <v/>
      </c>
      <c r="D479" s="23" t="n"/>
      <c r="E479" s="24" t="n"/>
      <c r="F479" s="24" t="n"/>
      <c r="G479" s="25">
        <f>IFERROR(IF(OR(E479="",F479=""),"",IF(F479&gt;=E479,F479-E479,"")),"")</f>
        <v/>
      </c>
      <c r="H479" s="23" t="n"/>
      <c r="I479" s="23" t="n"/>
      <c r="J479" s="23" t="n"/>
      <c r="K479" s="23" t="n"/>
      <c r="L479" s="23" t="n"/>
      <c r="M479" s="23" t="n"/>
      <c r="N479" s="23" t="n"/>
      <c r="O479" s="23" t="n"/>
      <c r="P479" s="45">
        <f>IF(O479="","",IFERROR(IF(OR(O479="Personnel",O479="Non remboursable"),0,'Paramètres'!$B$12),0))</f>
        <v/>
      </c>
      <c r="Q479" s="46">
        <f>IF(O479="","",IFERROR(IF(OR(O479="À rembourser",O479="Remboursé"),G479*P479,0),0))</f>
        <v/>
      </c>
      <c r="R479" s="2">
        <f>IF(AND(B479="",D479="",E479="",F479="",H479="",I479="",J479="",K479="",L479="",M479="",N479="",O479=""),"",IF(B479="","Date requise",IF(D479="","Conducteur requis",IF(OR(E479="",F479=""),"Odomètre requis",IF(F479&lt;E479,"Odomètre incohérent",IF(G479=0,"Kilométrage à vérifier",IF(AND(K479&lt;&gt;"Personnel",L479=""),"Motif requis",IF(O479="","Statut requis",IF(AND(K479="Personnel",OR(O479="À rembourser",O479="Remboursé")),"Personnel non remboursable","Conforme")))))))))</f>
        <v/>
      </c>
    </row>
    <row r="480">
      <c r="A480" s="21">
        <f>IF(AND(B480="",D480="",E480="",F480="",H480="",I480="",J480="",K480="",L480="",M480="",N480="",O480=""),"",ROW()-6)</f>
        <v/>
      </c>
      <c r="B480" s="47" t="n"/>
      <c r="C480" s="2">
        <f>IF(B480="","",IF(MONTH(B480)=1,"janvier",IF(MONTH(B480)=2,"février",IF(MONTH(B480)=3,"mars",IF(MONTH(B480)=4,"avril",IF(MONTH(B480)=5,"mai",IF(MONTH(B480)=6,"juin",IF(MONTH(B480)=7,"juillet",IF(MONTH(B480)=8,"août",IF(MONTH(B480)=9,"septembre",IF(MONTH(B480)=10,"octobre",IF(MONTH(B480)=11,"novembre","décembre")))))))))))</f>
        <v/>
      </c>
      <c r="D480" s="29" t="n"/>
      <c r="E480" s="30" t="n"/>
      <c r="F480" s="30" t="n"/>
      <c r="G480" s="25">
        <f>IFERROR(IF(OR(E480="",F480=""),"",IF(F480&gt;=E480,F480-E480,"")),"")</f>
        <v/>
      </c>
      <c r="H480" s="29" t="n"/>
      <c r="I480" s="29" t="n"/>
      <c r="J480" s="29" t="n"/>
      <c r="K480" s="29" t="n"/>
      <c r="L480" s="29" t="n"/>
      <c r="M480" s="29" t="n"/>
      <c r="N480" s="29" t="n"/>
      <c r="O480" s="29" t="n"/>
      <c r="P480" s="45">
        <f>IF(O480="","",IFERROR(IF(OR(O480="Personnel",O480="Non remboursable"),0,'Paramètres'!$B$12),0))</f>
        <v/>
      </c>
      <c r="Q480" s="46">
        <f>IF(O480="","",IFERROR(IF(OR(O480="À rembourser",O480="Remboursé"),G480*P480,0),0))</f>
        <v/>
      </c>
      <c r="R480" s="2">
        <f>IF(AND(B480="",D480="",E480="",F480="",H480="",I480="",J480="",K480="",L480="",M480="",N480="",O480=""),"",IF(B480="","Date requise",IF(D480="","Conducteur requis",IF(OR(E480="",F480=""),"Odomètre requis",IF(F480&lt;E480,"Odomètre incohérent",IF(G480=0,"Kilométrage à vérifier",IF(AND(K480&lt;&gt;"Personnel",L480=""),"Motif requis",IF(O480="","Statut requis",IF(AND(K480="Personnel",OR(O480="À rembourser",O480="Remboursé")),"Personnel non remboursable","Conforme")))))))))</f>
        <v/>
      </c>
    </row>
    <row r="481">
      <c r="A481" s="21">
        <f>IF(AND(B481="",D481="",E481="",F481="",H481="",I481="",J481="",K481="",L481="",M481="",N481="",O481=""),"",ROW()-6)</f>
        <v/>
      </c>
      <c r="B481" s="44" t="n"/>
      <c r="C481" s="2">
        <f>IF(B481="","",IF(MONTH(B481)=1,"janvier",IF(MONTH(B481)=2,"février",IF(MONTH(B481)=3,"mars",IF(MONTH(B481)=4,"avril",IF(MONTH(B481)=5,"mai",IF(MONTH(B481)=6,"juin",IF(MONTH(B481)=7,"juillet",IF(MONTH(B481)=8,"août",IF(MONTH(B481)=9,"septembre",IF(MONTH(B481)=10,"octobre",IF(MONTH(B481)=11,"novembre","décembre")))))))))))</f>
        <v/>
      </c>
      <c r="D481" s="23" t="n"/>
      <c r="E481" s="24" t="n"/>
      <c r="F481" s="24" t="n"/>
      <c r="G481" s="25">
        <f>IFERROR(IF(OR(E481="",F481=""),"",IF(F481&gt;=E481,F481-E481,"")),"")</f>
        <v/>
      </c>
      <c r="H481" s="23" t="n"/>
      <c r="I481" s="23" t="n"/>
      <c r="J481" s="23" t="n"/>
      <c r="K481" s="23" t="n"/>
      <c r="L481" s="23" t="n"/>
      <c r="M481" s="23" t="n"/>
      <c r="N481" s="23" t="n"/>
      <c r="O481" s="23" t="n"/>
      <c r="P481" s="45">
        <f>IF(O481="","",IFERROR(IF(OR(O481="Personnel",O481="Non remboursable"),0,'Paramètres'!$B$12),0))</f>
        <v/>
      </c>
      <c r="Q481" s="46">
        <f>IF(O481="","",IFERROR(IF(OR(O481="À rembourser",O481="Remboursé"),G481*P481,0),0))</f>
        <v/>
      </c>
      <c r="R481" s="2">
        <f>IF(AND(B481="",D481="",E481="",F481="",H481="",I481="",J481="",K481="",L481="",M481="",N481="",O481=""),"",IF(B481="","Date requise",IF(D481="","Conducteur requis",IF(OR(E481="",F481=""),"Odomètre requis",IF(F481&lt;E481,"Odomètre incohérent",IF(G481=0,"Kilométrage à vérifier",IF(AND(K481&lt;&gt;"Personnel",L481=""),"Motif requis",IF(O481="","Statut requis",IF(AND(K481="Personnel",OR(O481="À rembourser",O481="Remboursé")),"Personnel non remboursable","Conforme")))))))))</f>
        <v/>
      </c>
    </row>
    <row r="482">
      <c r="A482" s="21">
        <f>IF(AND(B482="",D482="",E482="",F482="",H482="",I482="",J482="",K482="",L482="",M482="",N482="",O482=""),"",ROW()-6)</f>
        <v/>
      </c>
      <c r="B482" s="47" t="n"/>
      <c r="C482" s="2">
        <f>IF(B482="","",IF(MONTH(B482)=1,"janvier",IF(MONTH(B482)=2,"février",IF(MONTH(B482)=3,"mars",IF(MONTH(B482)=4,"avril",IF(MONTH(B482)=5,"mai",IF(MONTH(B482)=6,"juin",IF(MONTH(B482)=7,"juillet",IF(MONTH(B482)=8,"août",IF(MONTH(B482)=9,"septembre",IF(MONTH(B482)=10,"octobre",IF(MONTH(B482)=11,"novembre","décembre")))))))))))</f>
        <v/>
      </c>
      <c r="D482" s="29" t="n"/>
      <c r="E482" s="30" t="n"/>
      <c r="F482" s="30" t="n"/>
      <c r="G482" s="25">
        <f>IFERROR(IF(OR(E482="",F482=""),"",IF(F482&gt;=E482,F482-E482,"")),"")</f>
        <v/>
      </c>
      <c r="H482" s="29" t="n"/>
      <c r="I482" s="29" t="n"/>
      <c r="J482" s="29" t="n"/>
      <c r="K482" s="29" t="n"/>
      <c r="L482" s="29" t="n"/>
      <c r="M482" s="29" t="n"/>
      <c r="N482" s="29" t="n"/>
      <c r="O482" s="29" t="n"/>
      <c r="P482" s="45">
        <f>IF(O482="","",IFERROR(IF(OR(O482="Personnel",O482="Non remboursable"),0,'Paramètres'!$B$12),0))</f>
        <v/>
      </c>
      <c r="Q482" s="46">
        <f>IF(O482="","",IFERROR(IF(OR(O482="À rembourser",O482="Remboursé"),G482*P482,0),0))</f>
        <v/>
      </c>
      <c r="R482" s="2">
        <f>IF(AND(B482="",D482="",E482="",F482="",H482="",I482="",J482="",K482="",L482="",M482="",N482="",O482=""),"",IF(B482="","Date requise",IF(D482="","Conducteur requis",IF(OR(E482="",F482=""),"Odomètre requis",IF(F482&lt;E482,"Odomètre incohérent",IF(G482=0,"Kilométrage à vérifier",IF(AND(K482&lt;&gt;"Personnel",L482=""),"Motif requis",IF(O482="","Statut requis",IF(AND(K482="Personnel",OR(O482="À rembourser",O482="Remboursé")),"Personnel non remboursable","Conforme")))))))))</f>
        <v/>
      </c>
    </row>
    <row r="483">
      <c r="A483" s="21">
        <f>IF(AND(B483="",D483="",E483="",F483="",H483="",I483="",J483="",K483="",L483="",M483="",N483="",O483=""),"",ROW()-6)</f>
        <v/>
      </c>
      <c r="B483" s="44" t="n"/>
      <c r="C483" s="2">
        <f>IF(B483="","",IF(MONTH(B483)=1,"janvier",IF(MONTH(B483)=2,"février",IF(MONTH(B483)=3,"mars",IF(MONTH(B483)=4,"avril",IF(MONTH(B483)=5,"mai",IF(MONTH(B483)=6,"juin",IF(MONTH(B483)=7,"juillet",IF(MONTH(B483)=8,"août",IF(MONTH(B483)=9,"septembre",IF(MONTH(B483)=10,"octobre",IF(MONTH(B483)=11,"novembre","décembre")))))))))))</f>
        <v/>
      </c>
      <c r="D483" s="23" t="n"/>
      <c r="E483" s="24" t="n"/>
      <c r="F483" s="24" t="n"/>
      <c r="G483" s="25">
        <f>IFERROR(IF(OR(E483="",F483=""),"",IF(F483&gt;=E483,F483-E483,"")),"")</f>
        <v/>
      </c>
      <c r="H483" s="23" t="n"/>
      <c r="I483" s="23" t="n"/>
      <c r="J483" s="23" t="n"/>
      <c r="K483" s="23" t="n"/>
      <c r="L483" s="23" t="n"/>
      <c r="M483" s="23" t="n"/>
      <c r="N483" s="23" t="n"/>
      <c r="O483" s="23" t="n"/>
      <c r="P483" s="45">
        <f>IF(O483="","",IFERROR(IF(OR(O483="Personnel",O483="Non remboursable"),0,'Paramètres'!$B$12),0))</f>
        <v/>
      </c>
      <c r="Q483" s="46">
        <f>IF(O483="","",IFERROR(IF(OR(O483="À rembourser",O483="Remboursé"),G483*P483,0),0))</f>
        <v/>
      </c>
      <c r="R483" s="2">
        <f>IF(AND(B483="",D483="",E483="",F483="",H483="",I483="",J483="",K483="",L483="",M483="",N483="",O483=""),"",IF(B483="","Date requise",IF(D483="","Conducteur requis",IF(OR(E483="",F483=""),"Odomètre requis",IF(F483&lt;E483,"Odomètre incohérent",IF(G483=0,"Kilométrage à vérifier",IF(AND(K483&lt;&gt;"Personnel",L483=""),"Motif requis",IF(O483="","Statut requis",IF(AND(K483="Personnel",OR(O483="À rembourser",O483="Remboursé")),"Personnel non remboursable","Conforme")))))))))</f>
        <v/>
      </c>
    </row>
    <row r="484">
      <c r="A484" s="21">
        <f>IF(AND(B484="",D484="",E484="",F484="",H484="",I484="",J484="",K484="",L484="",M484="",N484="",O484=""),"",ROW()-6)</f>
        <v/>
      </c>
      <c r="B484" s="47" t="n"/>
      <c r="C484" s="2">
        <f>IF(B484="","",IF(MONTH(B484)=1,"janvier",IF(MONTH(B484)=2,"février",IF(MONTH(B484)=3,"mars",IF(MONTH(B484)=4,"avril",IF(MONTH(B484)=5,"mai",IF(MONTH(B484)=6,"juin",IF(MONTH(B484)=7,"juillet",IF(MONTH(B484)=8,"août",IF(MONTH(B484)=9,"septembre",IF(MONTH(B484)=10,"octobre",IF(MONTH(B484)=11,"novembre","décembre")))))))))))</f>
        <v/>
      </c>
      <c r="D484" s="29" t="n"/>
      <c r="E484" s="30" t="n"/>
      <c r="F484" s="30" t="n"/>
      <c r="G484" s="25">
        <f>IFERROR(IF(OR(E484="",F484=""),"",IF(F484&gt;=E484,F484-E484,"")),"")</f>
        <v/>
      </c>
      <c r="H484" s="29" t="n"/>
      <c r="I484" s="29" t="n"/>
      <c r="J484" s="29" t="n"/>
      <c r="K484" s="29" t="n"/>
      <c r="L484" s="29" t="n"/>
      <c r="M484" s="29" t="n"/>
      <c r="N484" s="29" t="n"/>
      <c r="O484" s="29" t="n"/>
      <c r="P484" s="45">
        <f>IF(O484="","",IFERROR(IF(OR(O484="Personnel",O484="Non remboursable"),0,'Paramètres'!$B$12),0))</f>
        <v/>
      </c>
      <c r="Q484" s="46">
        <f>IF(O484="","",IFERROR(IF(OR(O484="À rembourser",O484="Remboursé"),G484*P484,0),0))</f>
        <v/>
      </c>
      <c r="R484" s="2">
        <f>IF(AND(B484="",D484="",E484="",F484="",H484="",I484="",J484="",K484="",L484="",M484="",N484="",O484=""),"",IF(B484="","Date requise",IF(D484="","Conducteur requis",IF(OR(E484="",F484=""),"Odomètre requis",IF(F484&lt;E484,"Odomètre incohérent",IF(G484=0,"Kilométrage à vérifier",IF(AND(K484&lt;&gt;"Personnel",L484=""),"Motif requis",IF(O484="","Statut requis",IF(AND(K484="Personnel",OR(O484="À rembourser",O484="Remboursé")),"Personnel non remboursable","Conforme")))))))))</f>
        <v/>
      </c>
    </row>
    <row r="485">
      <c r="A485" s="21">
        <f>IF(AND(B485="",D485="",E485="",F485="",H485="",I485="",J485="",K485="",L485="",M485="",N485="",O485=""),"",ROW()-6)</f>
        <v/>
      </c>
      <c r="B485" s="44" t="n"/>
      <c r="C485" s="2">
        <f>IF(B485="","",IF(MONTH(B485)=1,"janvier",IF(MONTH(B485)=2,"février",IF(MONTH(B485)=3,"mars",IF(MONTH(B485)=4,"avril",IF(MONTH(B485)=5,"mai",IF(MONTH(B485)=6,"juin",IF(MONTH(B485)=7,"juillet",IF(MONTH(B485)=8,"août",IF(MONTH(B485)=9,"septembre",IF(MONTH(B485)=10,"octobre",IF(MONTH(B485)=11,"novembre","décembre")))))))))))</f>
        <v/>
      </c>
      <c r="D485" s="23" t="n"/>
      <c r="E485" s="24" t="n"/>
      <c r="F485" s="24" t="n"/>
      <c r="G485" s="25">
        <f>IFERROR(IF(OR(E485="",F485=""),"",IF(F485&gt;=E485,F485-E485,"")),"")</f>
        <v/>
      </c>
      <c r="H485" s="23" t="n"/>
      <c r="I485" s="23" t="n"/>
      <c r="J485" s="23" t="n"/>
      <c r="K485" s="23" t="n"/>
      <c r="L485" s="23" t="n"/>
      <c r="M485" s="23" t="n"/>
      <c r="N485" s="23" t="n"/>
      <c r="O485" s="23" t="n"/>
      <c r="P485" s="45">
        <f>IF(O485="","",IFERROR(IF(OR(O485="Personnel",O485="Non remboursable"),0,'Paramètres'!$B$12),0))</f>
        <v/>
      </c>
      <c r="Q485" s="46">
        <f>IF(O485="","",IFERROR(IF(OR(O485="À rembourser",O485="Remboursé"),G485*P485,0),0))</f>
        <v/>
      </c>
      <c r="R485" s="2">
        <f>IF(AND(B485="",D485="",E485="",F485="",H485="",I485="",J485="",K485="",L485="",M485="",N485="",O485=""),"",IF(B485="","Date requise",IF(D485="","Conducteur requis",IF(OR(E485="",F485=""),"Odomètre requis",IF(F485&lt;E485,"Odomètre incohérent",IF(G485=0,"Kilométrage à vérifier",IF(AND(K485&lt;&gt;"Personnel",L485=""),"Motif requis",IF(O485="","Statut requis",IF(AND(K485="Personnel",OR(O485="À rembourser",O485="Remboursé")),"Personnel non remboursable","Conforme")))))))))</f>
        <v/>
      </c>
    </row>
    <row r="486">
      <c r="A486" s="21">
        <f>IF(AND(B486="",D486="",E486="",F486="",H486="",I486="",J486="",K486="",L486="",M486="",N486="",O486=""),"",ROW()-6)</f>
        <v/>
      </c>
      <c r="B486" s="47" t="n"/>
      <c r="C486" s="2">
        <f>IF(B486="","",IF(MONTH(B486)=1,"janvier",IF(MONTH(B486)=2,"février",IF(MONTH(B486)=3,"mars",IF(MONTH(B486)=4,"avril",IF(MONTH(B486)=5,"mai",IF(MONTH(B486)=6,"juin",IF(MONTH(B486)=7,"juillet",IF(MONTH(B486)=8,"août",IF(MONTH(B486)=9,"septembre",IF(MONTH(B486)=10,"octobre",IF(MONTH(B486)=11,"novembre","décembre")))))))))))</f>
        <v/>
      </c>
      <c r="D486" s="29" t="n"/>
      <c r="E486" s="30" t="n"/>
      <c r="F486" s="30" t="n"/>
      <c r="G486" s="25">
        <f>IFERROR(IF(OR(E486="",F486=""),"",IF(F486&gt;=E486,F486-E486,"")),"")</f>
        <v/>
      </c>
      <c r="H486" s="29" t="n"/>
      <c r="I486" s="29" t="n"/>
      <c r="J486" s="29" t="n"/>
      <c r="K486" s="29" t="n"/>
      <c r="L486" s="29" t="n"/>
      <c r="M486" s="29" t="n"/>
      <c r="N486" s="29" t="n"/>
      <c r="O486" s="29" t="n"/>
      <c r="P486" s="45">
        <f>IF(O486="","",IFERROR(IF(OR(O486="Personnel",O486="Non remboursable"),0,'Paramètres'!$B$12),0))</f>
        <v/>
      </c>
      <c r="Q486" s="46">
        <f>IF(O486="","",IFERROR(IF(OR(O486="À rembourser",O486="Remboursé"),G486*P486,0),0))</f>
        <v/>
      </c>
      <c r="R486" s="2">
        <f>IF(AND(B486="",D486="",E486="",F486="",H486="",I486="",J486="",K486="",L486="",M486="",N486="",O486=""),"",IF(B486="","Date requise",IF(D486="","Conducteur requis",IF(OR(E486="",F486=""),"Odomètre requis",IF(F486&lt;E486,"Odomètre incohérent",IF(G486=0,"Kilométrage à vérifier",IF(AND(K486&lt;&gt;"Personnel",L486=""),"Motif requis",IF(O486="","Statut requis",IF(AND(K486="Personnel",OR(O486="À rembourser",O486="Remboursé")),"Personnel non remboursable","Conforme")))))))))</f>
        <v/>
      </c>
    </row>
    <row r="487">
      <c r="A487" s="21">
        <f>IF(AND(B487="",D487="",E487="",F487="",H487="",I487="",J487="",K487="",L487="",M487="",N487="",O487=""),"",ROW()-6)</f>
        <v/>
      </c>
      <c r="B487" s="44" t="n"/>
      <c r="C487" s="2">
        <f>IF(B487="","",IF(MONTH(B487)=1,"janvier",IF(MONTH(B487)=2,"février",IF(MONTH(B487)=3,"mars",IF(MONTH(B487)=4,"avril",IF(MONTH(B487)=5,"mai",IF(MONTH(B487)=6,"juin",IF(MONTH(B487)=7,"juillet",IF(MONTH(B487)=8,"août",IF(MONTH(B487)=9,"septembre",IF(MONTH(B487)=10,"octobre",IF(MONTH(B487)=11,"novembre","décembre")))))))))))</f>
        <v/>
      </c>
      <c r="D487" s="23" t="n"/>
      <c r="E487" s="24" t="n"/>
      <c r="F487" s="24" t="n"/>
      <c r="G487" s="25">
        <f>IFERROR(IF(OR(E487="",F487=""),"",IF(F487&gt;=E487,F487-E487,"")),"")</f>
        <v/>
      </c>
      <c r="H487" s="23" t="n"/>
      <c r="I487" s="23" t="n"/>
      <c r="J487" s="23" t="n"/>
      <c r="K487" s="23" t="n"/>
      <c r="L487" s="23" t="n"/>
      <c r="M487" s="23" t="n"/>
      <c r="N487" s="23" t="n"/>
      <c r="O487" s="23" t="n"/>
      <c r="P487" s="45">
        <f>IF(O487="","",IFERROR(IF(OR(O487="Personnel",O487="Non remboursable"),0,'Paramètres'!$B$12),0))</f>
        <v/>
      </c>
      <c r="Q487" s="46">
        <f>IF(O487="","",IFERROR(IF(OR(O487="À rembourser",O487="Remboursé"),G487*P487,0),0))</f>
        <v/>
      </c>
      <c r="R487" s="2">
        <f>IF(AND(B487="",D487="",E487="",F487="",H487="",I487="",J487="",K487="",L487="",M487="",N487="",O487=""),"",IF(B487="","Date requise",IF(D487="","Conducteur requis",IF(OR(E487="",F487=""),"Odomètre requis",IF(F487&lt;E487,"Odomètre incohérent",IF(G487=0,"Kilométrage à vérifier",IF(AND(K487&lt;&gt;"Personnel",L487=""),"Motif requis",IF(O487="","Statut requis",IF(AND(K487="Personnel",OR(O487="À rembourser",O487="Remboursé")),"Personnel non remboursable","Conforme")))))))))</f>
        <v/>
      </c>
    </row>
    <row r="488">
      <c r="A488" s="21">
        <f>IF(AND(B488="",D488="",E488="",F488="",H488="",I488="",J488="",K488="",L488="",M488="",N488="",O488=""),"",ROW()-6)</f>
        <v/>
      </c>
      <c r="B488" s="47" t="n"/>
      <c r="C488" s="2">
        <f>IF(B488="","",IF(MONTH(B488)=1,"janvier",IF(MONTH(B488)=2,"février",IF(MONTH(B488)=3,"mars",IF(MONTH(B488)=4,"avril",IF(MONTH(B488)=5,"mai",IF(MONTH(B488)=6,"juin",IF(MONTH(B488)=7,"juillet",IF(MONTH(B488)=8,"août",IF(MONTH(B488)=9,"septembre",IF(MONTH(B488)=10,"octobre",IF(MONTH(B488)=11,"novembre","décembre")))))))))))</f>
        <v/>
      </c>
      <c r="D488" s="29" t="n"/>
      <c r="E488" s="30" t="n"/>
      <c r="F488" s="30" t="n"/>
      <c r="G488" s="25">
        <f>IFERROR(IF(OR(E488="",F488=""),"",IF(F488&gt;=E488,F488-E488,"")),"")</f>
        <v/>
      </c>
      <c r="H488" s="29" t="n"/>
      <c r="I488" s="29" t="n"/>
      <c r="J488" s="29" t="n"/>
      <c r="K488" s="29" t="n"/>
      <c r="L488" s="29" t="n"/>
      <c r="M488" s="29" t="n"/>
      <c r="N488" s="29" t="n"/>
      <c r="O488" s="29" t="n"/>
      <c r="P488" s="45">
        <f>IF(O488="","",IFERROR(IF(OR(O488="Personnel",O488="Non remboursable"),0,'Paramètres'!$B$12),0))</f>
        <v/>
      </c>
      <c r="Q488" s="46">
        <f>IF(O488="","",IFERROR(IF(OR(O488="À rembourser",O488="Remboursé"),G488*P488,0),0))</f>
        <v/>
      </c>
      <c r="R488" s="2">
        <f>IF(AND(B488="",D488="",E488="",F488="",H488="",I488="",J488="",K488="",L488="",M488="",N488="",O488=""),"",IF(B488="","Date requise",IF(D488="","Conducteur requis",IF(OR(E488="",F488=""),"Odomètre requis",IF(F488&lt;E488,"Odomètre incohérent",IF(G488=0,"Kilométrage à vérifier",IF(AND(K488&lt;&gt;"Personnel",L488=""),"Motif requis",IF(O488="","Statut requis",IF(AND(K488="Personnel",OR(O488="À rembourser",O488="Remboursé")),"Personnel non remboursable","Conforme")))))))))</f>
        <v/>
      </c>
    </row>
    <row r="489">
      <c r="A489" s="21">
        <f>IF(AND(B489="",D489="",E489="",F489="",H489="",I489="",J489="",K489="",L489="",M489="",N489="",O489=""),"",ROW()-6)</f>
        <v/>
      </c>
      <c r="B489" s="44" t="n"/>
      <c r="C489" s="2">
        <f>IF(B489="","",IF(MONTH(B489)=1,"janvier",IF(MONTH(B489)=2,"février",IF(MONTH(B489)=3,"mars",IF(MONTH(B489)=4,"avril",IF(MONTH(B489)=5,"mai",IF(MONTH(B489)=6,"juin",IF(MONTH(B489)=7,"juillet",IF(MONTH(B489)=8,"août",IF(MONTH(B489)=9,"septembre",IF(MONTH(B489)=10,"octobre",IF(MONTH(B489)=11,"novembre","décembre")))))))))))</f>
        <v/>
      </c>
      <c r="D489" s="23" t="n"/>
      <c r="E489" s="24" t="n"/>
      <c r="F489" s="24" t="n"/>
      <c r="G489" s="25">
        <f>IFERROR(IF(OR(E489="",F489=""),"",IF(F489&gt;=E489,F489-E489,"")),"")</f>
        <v/>
      </c>
      <c r="H489" s="23" t="n"/>
      <c r="I489" s="23" t="n"/>
      <c r="J489" s="23" t="n"/>
      <c r="K489" s="23" t="n"/>
      <c r="L489" s="23" t="n"/>
      <c r="M489" s="23" t="n"/>
      <c r="N489" s="23" t="n"/>
      <c r="O489" s="23" t="n"/>
      <c r="P489" s="45">
        <f>IF(O489="","",IFERROR(IF(OR(O489="Personnel",O489="Non remboursable"),0,'Paramètres'!$B$12),0))</f>
        <v/>
      </c>
      <c r="Q489" s="46">
        <f>IF(O489="","",IFERROR(IF(OR(O489="À rembourser",O489="Remboursé"),G489*P489,0),0))</f>
        <v/>
      </c>
      <c r="R489" s="2">
        <f>IF(AND(B489="",D489="",E489="",F489="",H489="",I489="",J489="",K489="",L489="",M489="",N489="",O489=""),"",IF(B489="","Date requise",IF(D489="","Conducteur requis",IF(OR(E489="",F489=""),"Odomètre requis",IF(F489&lt;E489,"Odomètre incohérent",IF(G489=0,"Kilométrage à vérifier",IF(AND(K489&lt;&gt;"Personnel",L489=""),"Motif requis",IF(O489="","Statut requis",IF(AND(K489="Personnel",OR(O489="À rembourser",O489="Remboursé")),"Personnel non remboursable","Conforme")))))))))</f>
        <v/>
      </c>
    </row>
    <row r="490">
      <c r="A490" s="21">
        <f>IF(AND(B490="",D490="",E490="",F490="",H490="",I490="",J490="",K490="",L490="",M490="",N490="",O490=""),"",ROW()-6)</f>
        <v/>
      </c>
      <c r="B490" s="47" t="n"/>
      <c r="C490" s="2">
        <f>IF(B490="","",IF(MONTH(B490)=1,"janvier",IF(MONTH(B490)=2,"février",IF(MONTH(B490)=3,"mars",IF(MONTH(B490)=4,"avril",IF(MONTH(B490)=5,"mai",IF(MONTH(B490)=6,"juin",IF(MONTH(B490)=7,"juillet",IF(MONTH(B490)=8,"août",IF(MONTH(B490)=9,"septembre",IF(MONTH(B490)=10,"octobre",IF(MONTH(B490)=11,"novembre","décembre")))))))))))</f>
        <v/>
      </c>
      <c r="D490" s="29" t="n"/>
      <c r="E490" s="30" t="n"/>
      <c r="F490" s="30" t="n"/>
      <c r="G490" s="25">
        <f>IFERROR(IF(OR(E490="",F490=""),"",IF(F490&gt;=E490,F490-E490,"")),"")</f>
        <v/>
      </c>
      <c r="H490" s="29" t="n"/>
      <c r="I490" s="29" t="n"/>
      <c r="J490" s="29" t="n"/>
      <c r="K490" s="29" t="n"/>
      <c r="L490" s="29" t="n"/>
      <c r="M490" s="29" t="n"/>
      <c r="N490" s="29" t="n"/>
      <c r="O490" s="29" t="n"/>
      <c r="P490" s="45">
        <f>IF(O490="","",IFERROR(IF(OR(O490="Personnel",O490="Non remboursable"),0,'Paramètres'!$B$12),0))</f>
        <v/>
      </c>
      <c r="Q490" s="46">
        <f>IF(O490="","",IFERROR(IF(OR(O490="À rembourser",O490="Remboursé"),G490*P490,0),0))</f>
        <v/>
      </c>
      <c r="R490" s="2">
        <f>IF(AND(B490="",D490="",E490="",F490="",H490="",I490="",J490="",K490="",L490="",M490="",N490="",O490=""),"",IF(B490="","Date requise",IF(D490="","Conducteur requis",IF(OR(E490="",F490=""),"Odomètre requis",IF(F490&lt;E490,"Odomètre incohérent",IF(G490=0,"Kilométrage à vérifier",IF(AND(K490&lt;&gt;"Personnel",L490=""),"Motif requis",IF(O490="","Statut requis",IF(AND(K490="Personnel",OR(O490="À rembourser",O490="Remboursé")),"Personnel non remboursable","Conforme")))))))))</f>
        <v/>
      </c>
    </row>
    <row r="491">
      <c r="A491" s="21">
        <f>IF(AND(B491="",D491="",E491="",F491="",H491="",I491="",J491="",K491="",L491="",M491="",N491="",O491=""),"",ROW()-6)</f>
        <v/>
      </c>
      <c r="B491" s="44" t="n"/>
      <c r="C491" s="2">
        <f>IF(B491="","",IF(MONTH(B491)=1,"janvier",IF(MONTH(B491)=2,"février",IF(MONTH(B491)=3,"mars",IF(MONTH(B491)=4,"avril",IF(MONTH(B491)=5,"mai",IF(MONTH(B491)=6,"juin",IF(MONTH(B491)=7,"juillet",IF(MONTH(B491)=8,"août",IF(MONTH(B491)=9,"septembre",IF(MONTH(B491)=10,"octobre",IF(MONTH(B491)=11,"novembre","décembre")))))))))))</f>
        <v/>
      </c>
      <c r="D491" s="23" t="n"/>
      <c r="E491" s="24" t="n"/>
      <c r="F491" s="24" t="n"/>
      <c r="G491" s="25">
        <f>IFERROR(IF(OR(E491="",F491=""),"",IF(F491&gt;=E491,F491-E491,"")),"")</f>
        <v/>
      </c>
      <c r="H491" s="23" t="n"/>
      <c r="I491" s="23" t="n"/>
      <c r="J491" s="23" t="n"/>
      <c r="K491" s="23" t="n"/>
      <c r="L491" s="23" t="n"/>
      <c r="M491" s="23" t="n"/>
      <c r="N491" s="23" t="n"/>
      <c r="O491" s="23" t="n"/>
      <c r="P491" s="45">
        <f>IF(O491="","",IFERROR(IF(OR(O491="Personnel",O491="Non remboursable"),0,'Paramètres'!$B$12),0))</f>
        <v/>
      </c>
      <c r="Q491" s="46">
        <f>IF(O491="","",IFERROR(IF(OR(O491="À rembourser",O491="Remboursé"),G491*P491,0),0))</f>
        <v/>
      </c>
      <c r="R491" s="2">
        <f>IF(AND(B491="",D491="",E491="",F491="",H491="",I491="",J491="",K491="",L491="",M491="",N491="",O491=""),"",IF(B491="","Date requise",IF(D491="","Conducteur requis",IF(OR(E491="",F491=""),"Odomètre requis",IF(F491&lt;E491,"Odomètre incohérent",IF(G491=0,"Kilométrage à vérifier",IF(AND(K491&lt;&gt;"Personnel",L491=""),"Motif requis",IF(O491="","Statut requis",IF(AND(K491="Personnel",OR(O491="À rembourser",O491="Remboursé")),"Personnel non remboursable","Conforme")))))))))</f>
        <v/>
      </c>
    </row>
    <row r="492">
      <c r="A492" s="21">
        <f>IF(AND(B492="",D492="",E492="",F492="",H492="",I492="",J492="",K492="",L492="",M492="",N492="",O492=""),"",ROW()-6)</f>
        <v/>
      </c>
      <c r="B492" s="47" t="n"/>
      <c r="C492" s="2">
        <f>IF(B492="","",IF(MONTH(B492)=1,"janvier",IF(MONTH(B492)=2,"février",IF(MONTH(B492)=3,"mars",IF(MONTH(B492)=4,"avril",IF(MONTH(B492)=5,"mai",IF(MONTH(B492)=6,"juin",IF(MONTH(B492)=7,"juillet",IF(MONTH(B492)=8,"août",IF(MONTH(B492)=9,"septembre",IF(MONTH(B492)=10,"octobre",IF(MONTH(B492)=11,"novembre","décembre")))))))))))</f>
        <v/>
      </c>
      <c r="D492" s="29" t="n"/>
      <c r="E492" s="30" t="n"/>
      <c r="F492" s="30" t="n"/>
      <c r="G492" s="25">
        <f>IFERROR(IF(OR(E492="",F492=""),"",IF(F492&gt;=E492,F492-E492,"")),"")</f>
        <v/>
      </c>
      <c r="H492" s="29" t="n"/>
      <c r="I492" s="29" t="n"/>
      <c r="J492" s="29" t="n"/>
      <c r="K492" s="29" t="n"/>
      <c r="L492" s="29" t="n"/>
      <c r="M492" s="29" t="n"/>
      <c r="N492" s="29" t="n"/>
      <c r="O492" s="29" t="n"/>
      <c r="P492" s="45">
        <f>IF(O492="","",IFERROR(IF(OR(O492="Personnel",O492="Non remboursable"),0,'Paramètres'!$B$12),0))</f>
        <v/>
      </c>
      <c r="Q492" s="46">
        <f>IF(O492="","",IFERROR(IF(OR(O492="À rembourser",O492="Remboursé"),G492*P492,0),0))</f>
        <v/>
      </c>
      <c r="R492" s="2">
        <f>IF(AND(B492="",D492="",E492="",F492="",H492="",I492="",J492="",K492="",L492="",M492="",N492="",O492=""),"",IF(B492="","Date requise",IF(D492="","Conducteur requis",IF(OR(E492="",F492=""),"Odomètre requis",IF(F492&lt;E492,"Odomètre incohérent",IF(G492=0,"Kilométrage à vérifier",IF(AND(K492&lt;&gt;"Personnel",L492=""),"Motif requis",IF(O492="","Statut requis",IF(AND(K492="Personnel",OR(O492="À rembourser",O492="Remboursé")),"Personnel non remboursable","Conforme")))))))))</f>
        <v/>
      </c>
    </row>
    <row r="493">
      <c r="A493" s="21">
        <f>IF(AND(B493="",D493="",E493="",F493="",H493="",I493="",J493="",K493="",L493="",M493="",N493="",O493=""),"",ROW()-6)</f>
        <v/>
      </c>
      <c r="B493" s="44" t="n"/>
      <c r="C493" s="2">
        <f>IF(B493="","",IF(MONTH(B493)=1,"janvier",IF(MONTH(B493)=2,"février",IF(MONTH(B493)=3,"mars",IF(MONTH(B493)=4,"avril",IF(MONTH(B493)=5,"mai",IF(MONTH(B493)=6,"juin",IF(MONTH(B493)=7,"juillet",IF(MONTH(B493)=8,"août",IF(MONTH(B493)=9,"septembre",IF(MONTH(B493)=10,"octobre",IF(MONTH(B493)=11,"novembre","décembre")))))))))))</f>
        <v/>
      </c>
      <c r="D493" s="23" t="n"/>
      <c r="E493" s="24" t="n"/>
      <c r="F493" s="24" t="n"/>
      <c r="G493" s="25">
        <f>IFERROR(IF(OR(E493="",F493=""),"",IF(F493&gt;=E493,F493-E493,"")),"")</f>
        <v/>
      </c>
      <c r="H493" s="23" t="n"/>
      <c r="I493" s="23" t="n"/>
      <c r="J493" s="23" t="n"/>
      <c r="K493" s="23" t="n"/>
      <c r="L493" s="23" t="n"/>
      <c r="M493" s="23" t="n"/>
      <c r="N493" s="23" t="n"/>
      <c r="O493" s="23" t="n"/>
      <c r="P493" s="45">
        <f>IF(O493="","",IFERROR(IF(OR(O493="Personnel",O493="Non remboursable"),0,'Paramètres'!$B$12),0))</f>
        <v/>
      </c>
      <c r="Q493" s="46">
        <f>IF(O493="","",IFERROR(IF(OR(O493="À rembourser",O493="Remboursé"),G493*P493,0),0))</f>
        <v/>
      </c>
      <c r="R493" s="2">
        <f>IF(AND(B493="",D493="",E493="",F493="",H493="",I493="",J493="",K493="",L493="",M493="",N493="",O493=""),"",IF(B493="","Date requise",IF(D493="","Conducteur requis",IF(OR(E493="",F493=""),"Odomètre requis",IF(F493&lt;E493,"Odomètre incohérent",IF(G493=0,"Kilométrage à vérifier",IF(AND(K493&lt;&gt;"Personnel",L493=""),"Motif requis",IF(O493="","Statut requis",IF(AND(K493="Personnel",OR(O493="À rembourser",O493="Remboursé")),"Personnel non remboursable","Conforme")))))))))</f>
        <v/>
      </c>
    </row>
    <row r="494">
      <c r="A494" s="21">
        <f>IF(AND(B494="",D494="",E494="",F494="",H494="",I494="",J494="",K494="",L494="",M494="",N494="",O494=""),"",ROW()-6)</f>
        <v/>
      </c>
      <c r="B494" s="47" t="n"/>
      <c r="C494" s="2">
        <f>IF(B494="","",IF(MONTH(B494)=1,"janvier",IF(MONTH(B494)=2,"février",IF(MONTH(B494)=3,"mars",IF(MONTH(B494)=4,"avril",IF(MONTH(B494)=5,"mai",IF(MONTH(B494)=6,"juin",IF(MONTH(B494)=7,"juillet",IF(MONTH(B494)=8,"août",IF(MONTH(B494)=9,"septembre",IF(MONTH(B494)=10,"octobre",IF(MONTH(B494)=11,"novembre","décembre")))))))))))</f>
        <v/>
      </c>
      <c r="D494" s="29" t="n"/>
      <c r="E494" s="30" t="n"/>
      <c r="F494" s="30" t="n"/>
      <c r="G494" s="25">
        <f>IFERROR(IF(OR(E494="",F494=""),"",IF(F494&gt;=E494,F494-E494,"")),"")</f>
        <v/>
      </c>
      <c r="H494" s="29" t="n"/>
      <c r="I494" s="29" t="n"/>
      <c r="J494" s="29" t="n"/>
      <c r="K494" s="29" t="n"/>
      <c r="L494" s="29" t="n"/>
      <c r="M494" s="29" t="n"/>
      <c r="N494" s="29" t="n"/>
      <c r="O494" s="29" t="n"/>
      <c r="P494" s="45">
        <f>IF(O494="","",IFERROR(IF(OR(O494="Personnel",O494="Non remboursable"),0,'Paramètres'!$B$12),0))</f>
        <v/>
      </c>
      <c r="Q494" s="46">
        <f>IF(O494="","",IFERROR(IF(OR(O494="À rembourser",O494="Remboursé"),G494*P494,0),0))</f>
        <v/>
      </c>
      <c r="R494" s="2">
        <f>IF(AND(B494="",D494="",E494="",F494="",H494="",I494="",J494="",K494="",L494="",M494="",N494="",O494=""),"",IF(B494="","Date requise",IF(D494="","Conducteur requis",IF(OR(E494="",F494=""),"Odomètre requis",IF(F494&lt;E494,"Odomètre incohérent",IF(G494=0,"Kilométrage à vérifier",IF(AND(K494&lt;&gt;"Personnel",L494=""),"Motif requis",IF(O494="","Statut requis",IF(AND(K494="Personnel",OR(O494="À rembourser",O494="Remboursé")),"Personnel non remboursable","Conforme")))))))))</f>
        <v/>
      </c>
    </row>
    <row r="495">
      <c r="A495" s="21">
        <f>IF(AND(B495="",D495="",E495="",F495="",H495="",I495="",J495="",K495="",L495="",M495="",N495="",O495=""),"",ROW()-6)</f>
        <v/>
      </c>
      <c r="B495" s="44" t="n"/>
      <c r="C495" s="2">
        <f>IF(B495="","",IF(MONTH(B495)=1,"janvier",IF(MONTH(B495)=2,"février",IF(MONTH(B495)=3,"mars",IF(MONTH(B495)=4,"avril",IF(MONTH(B495)=5,"mai",IF(MONTH(B495)=6,"juin",IF(MONTH(B495)=7,"juillet",IF(MONTH(B495)=8,"août",IF(MONTH(B495)=9,"septembre",IF(MONTH(B495)=10,"octobre",IF(MONTH(B495)=11,"novembre","décembre")))))))))))</f>
        <v/>
      </c>
      <c r="D495" s="23" t="n"/>
      <c r="E495" s="24" t="n"/>
      <c r="F495" s="24" t="n"/>
      <c r="G495" s="25">
        <f>IFERROR(IF(OR(E495="",F495=""),"",IF(F495&gt;=E495,F495-E495,"")),"")</f>
        <v/>
      </c>
      <c r="H495" s="23" t="n"/>
      <c r="I495" s="23" t="n"/>
      <c r="J495" s="23" t="n"/>
      <c r="K495" s="23" t="n"/>
      <c r="L495" s="23" t="n"/>
      <c r="M495" s="23" t="n"/>
      <c r="N495" s="23" t="n"/>
      <c r="O495" s="23" t="n"/>
      <c r="P495" s="45">
        <f>IF(O495="","",IFERROR(IF(OR(O495="Personnel",O495="Non remboursable"),0,'Paramètres'!$B$12),0))</f>
        <v/>
      </c>
      <c r="Q495" s="46">
        <f>IF(O495="","",IFERROR(IF(OR(O495="À rembourser",O495="Remboursé"),G495*P495,0),0))</f>
        <v/>
      </c>
      <c r="R495" s="2">
        <f>IF(AND(B495="",D495="",E495="",F495="",H495="",I495="",J495="",K495="",L495="",M495="",N495="",O495=""),"",IF(B495="","Date requise",IF(D495="","Conducteur requis",IF(OR(E495="",F495=""),"Odomètre requis",IF(F495&lt;E495,"Odomètre incohérent",IF(G495=0,"Kilométrage à vérifier",IF(AND(K495&lt;&gt;"Personnel",L495=""),"Motif requis",IF(O495="","Statut requis",IF(AND(K495="Personnel",OR(O495="À rembourser",O495="Remboursé")),"Personnel non remboursable","Conforme")))))))))</f>
        <v/>
      </c>
    </row>
    <row r="496">
      <c r="A496" s="21">
        <f>IF(AND(B496="",D496="",E496="",F496="",H496="",I496="",J496="",K496="",L496="",M496="",N496="",O496=""),"",ROW()-6)</f>
        <v/>
      </c>
      <c r="B496" s="47" t="n"/>
      <c r="C496" s="2">
        <f>IF(B496="","",IF(MONTH(B496)=1,"janvier",IF(MONTH(B496)=2,"février",IF(MONTH(B496)=3,"mars",IF(MONTH(B496)=4,"avril",IF(MONTH(B496)=5,"mai",IF(MONTH(B496)=6,"juin",IF(MONTH(B496)=7,"juillet",IF(MONTH(B496)=8,"août",IF(MONTH(B496)=9,"septembre",IF(MONTH(B496)=10,"octobre",IF(MONTH(B496)=11,"novembre","décembre")))))))))))</f>
        <v/>
      </c>
      <c r="D496" s="29" t="n"/>
      <c r="E496" s="30" t="n"/>
      <c r="F496" s="30" t="n"/>
      <c r="G496" s="25">
        <f>IFERROR(IF(OR(E496="",F496=""),"",IF(F496&gt;=E496,F496-E496,"")),"")</f>
        <v/>
      </c>
      <c r="H496" s="29" t="n"/>
      <c r="I496" s="29" t="n"/>
      <c r="J496" s="29" t="n"/>
      <c r="K496" s="29" t="n"/>
      <c r="L496" s="29" t="n"/>
      <c r="M496" s="29" t="n"/>
      <c r="N496" s="29" t="n"/>
      <c r="O496" s="29" t="n"/>
      <c r="P496" s="45">
        <f>IF(O496="","",IFERROR(IF(OR(O496="Personnel",O496="Non remboursable"),0,'Paramètres'!$B$12),0))</f>
        <v/>
      </c>
      <c r="Q496" s="46">
        <f>IF(O496="","",IFERROR(IF(OR(O496="À rembourser",O496="Remboursé"),G496*P496,0),0))</f>
        <v/>
      </c>
      <c r="R496" s="2">
        <f>IF(AND(B496="",D496="",E496="",F496="",H496="",I496="",J496="",K496="",L496="",M496="",N496="",O496=""),"",IF(B496="","Date requise",IF(D496="","Conducteur requis",IF(OR(E496="",F496=""),"Odomètre requis",IF(F496&lt;E496,"Odomètre incohérent",IF(G496=0,"Kilométrage à vérifier",IF(AND(K496&lt;&gt;"Personnel",L496=""),"Motif requis",IF(O496="","Statut requis",IF(AND(K496="Personnel",OR(O496="À rembourser",O496="Remboursé")),"Personnel non remboursable","Conforme")))))))))</f>
        <v/>
      </c>
    </row>
    <row r="497">
      <c r="A497" s="21">
        <f>IF(AND(B497="",D497="",E497="",F497="",H497="",I497="",J497="",K497="",L497="",M497="",N497="",O497=""),"",ROW()-6)</f>
        <v/>
      </c>
      <c r="B497" s="44" t="n"/>
      <c r="C497" s="2">
        <f>IF(B497="","",IF(MONTH(B497)=1,"janvier",IF(MONTH(B497)=2,"février",IF(MONTH(B497)=3,"mars",IF(MONTH(B497)=4,"avril",IF(MONTH(B497)=5,"mai",IF(MONTH(B497)=6,"juin",IF(MONTH(B497)=7,"juillet",IF(MONTH(B497)=8,"août",IF(MONTH(B497)=9,"septembre",IF(MONTH(B497)=10,"octobre",IF(MONTH(B497)=11,"novembre","décembre")))))))))))</f>
        <v/>
      </c>
      <c r="D497" s="23" t="n"/>
      <c r="E497" s="24" t="n"/>
      <c r="F497" s="24" t="n"/>
      <c r="G497" s="25">
        <f>IFERROR(IF(OR(E497="",F497=""),"",IF(F497&gt;=E497,F497-E497,"")),"")</f>
        <v/>
      </c>
      <c r="H497" s="23" t="n"/>
      <c r="I497" s="23" t="n"/>
      <c r="J497" s="23" t="n"/>
      <c r="K497" s="23" t="n"/>
      <c r="L497" s="23" t="n"/>
      <c r="M497" s="23" t="n"/>
      <c r="N497" s="23" t="n"/>
      <c r="O497" s="23" t="n"/>
      <c r="P497" s="45">
        <f>IF(O497="","",IFERROR(IF(OR(O497="Personnel",O497="Non remboursable"),0,'Paramètres'!$B$12),0))</f>
        <v/>
      </c>
      <c r="Q497" s="46">
        <f>IF(O497="","",IFERROR(IF(OR(O497="À rembourser",O497="Remboursé"),G497*P497,0),0))</f>
        <v/>
      </c>
      <c r="R497" s="2">
        <f>IF(AND(B497="",D497="",E497="",F497="",H497="",I497="",J497="",K497="",L497="",M497="",N497="",O497=""),"",IF(B497="","Date requise",IF(D497="","Conducteur requis",IF(OR(E497="",F497=""),"Odomètre requis",IF(F497&lt;E497,"Odomètre incohérent",IF(G497=0,"Kilométrage à vérifier",IF(AND(K497&lt;&gt;"Personnel",L497=""),"Motif requis",IF(O497="","Statut requis",IF(AND(K497="Personnel",OR(O497="À rembourser",O497="Remboursé")),"Personnel non remboursable","Conforme")))))))))</f>
        <v/>
      </c>
    </row>
    <row r="498">
      <c r="A498" s="21">
        <f>IF(AND(B498="",D498="",E498="",F498="",H498="",I498="",J498="",K498="",L498="",M498="",N498="",O498=""),"",ROW()-6)</f>
        <v/>
      </c>
      <c r="B498" s="47" t="n"/>
      <c r="C498" s="2">
        <f>IF(B498="","",IF(MONTH(B498)=1,"janvier",IF(MONTH(B498)=2,"février",IF(MONTH(B498)=3,"mars",IF(MONTH(B498)=4,"avril",IF(MONTH(B498)=5,"mai",IF(MONTH(B498)=6,"juin",IF(MONTH(B498)=7,"juillet",IF(MONTH(B498)=8,"août",IF(MONTH(B498)=9,"septembre",IF(MONTH(B498)=10,"octobre",IF(MONTH(B498)=11,"novembre","décembre")))))))))))</f>
        <v/>
      </c>
      <c r="D498" s="29" t="n"/>
      <c r="E498" s="30" t="n"/>
      <c r="F498" s="30" t="n"/>
      <c r="G498" s="25">
        <f>IFERROR(IF(OR(E498="",F498=""),"",IF(F498&gt;=E498,F498-E498,"")),"")</f>
        <v/>
      </c>
      <c r="H498" s="29" t="n"/>
      <c r="I498" s="29" t="n"/>
      <c r="J498" s="29" t="n"/>
      <c r="K498" s="29" t="n"/>
      <c r="L498" s="29" t="n"/>
      <c r="M498" s="29" t="n"/>
      <c r="N498" s="29" t="n"/>
      <c r="O498" s="29" t="n"/>
      <c r="P498" s="45">
        <f>IF(O498="","",IFERROR(IF(OR(O498="Personnel",O498="Non remboursable"),0,'Paramètres'!$B$12),0))</f>
        <v/>
      </c>
      <c r="Q498" s="46">
        <f>IF(O498="","",IFERROR(IF(OR(O498="À rembourser",O498="Remboursé"),G498*P498,0),0))</f>
        <v/>
      </c>
      <c r="R498" s="2">
        <f>IF(AND(B498="",D498="",E498="",F498="",H498="",I498="",J498="",K498="",L498="",M498="",N498="",O498=""),"",IF(B498="","Date requise",IF(D498="","Conducteur requis",IF(OR(E498="",F498=""),"Odomètre requis",IF(F498&lt;E498,"Odomètre incohérent",IF(G498=0,"Kilométrage à vérifier",IF(AND(K498&lt;&gt;"Personnel",L498=""),"Motif requis",IF(O498="","Statut requis",IF(AND(K498="Personnel",OR(O498="À rembourser",O498="Remboursé")),"Personnel non remboursable","Conforme")))))))))</f>
        <v/>
      </c>
    </row>
    <row r="499">
      <c r="A499" s="21">
        <f>IF(AND(B499="",D499="",E499="",F499="",H499="",I499="",J499="",K499="",L499="",M499="",N499="",O499=""),"",ROW()-6)</f>
        <v/>
      </c>
      <c r="B499" s="44" t="n"/>
      <c r="C499" s="2">
        <f>IF(B499="","",IF(MONTH(B499)=1,"janvier",IF(MONTH(B499)=2,"février",IF(MONTH(B499)=3,"mars",IF(MONTH(B499)=4,"avril",IF(MONTH(B499)=5,"mai",IF(MONTH(B499)=6,"juin",IF(MONTH(B499)=7,"juillet",IF(MONTH(B499)=8,"août",IF(MONTH(B499)=9,"septembre",IF(MONTH(B499)=10,"octobre",IF(MONTH(B499)=11,"novembre","décembre")))))))))))</f>
        <v/>
      </c>
      <c r="D499" s="23" t="n"/>
      <c r="E499" s="24" t="n"/>
      <c r="F499" s="24" t="n"/>
      <c r="G499" s="25">
        <f>IFERROR(IF(OR(E499="",F499=""),"",IF(F499&gt;=E499,F499-E499,"")),"")</f>
        <v/>
      </c>
      <c r="H499" s="23" t="n"/>
      <c r="I499" s="23" t="n"/>
      <c r="J499" s="23" t="n"/>
      <c r="K499" s="23" t="n"/>
      <c r="L499" s="23" t="n"/>
      <c r="M499" s="23" t="n"/>
      <c r="N499" s="23" t="n"/>
      <c r="O499" s="23" t="n"/>
      <c r="P499" s="45">
        <f>IF(O499="","",IFERROR(IF(OR(O499="Personnel",O499="Non remboursable"),0,'Paramètres'!$B$12),0))</f>
        <v/>
      </c>
      <c r="Q499" s="46">
        <f>IF(O499="","",IFERROR(IF(OR(O499="À rembourser",O499="Remboursé"),G499*P499,0),0))</f>
        <v/>
      </c>
      <c r="R499" s="2">
        <f>IF(AND(B499="",D499="",E499="",F499="",H499="",I499="",J499="",K499="",L499="",M499="",N499="",O499=""),"",IF(B499="","Date requise",IF(D499="","Conducteur requis",IF(OR(E499="",F499=""),"Odomètre requis",IF(F499&lt;E499,"Odomètre incohérent",IF(G499=0,"Kilométrage à vérifier",IF(AND(K499&lt;&gt;"Personnel",L499=""),"Motif requis",IF(O499="","Statut requis",IF(AND(K499="Personnel",OR(O499="À rembourser",O499="Remboursé")),"Personnel non remboursable","Conforme")))))))))</f>
        <v/>
      </c>
    </row>
    <row r="500">
      <c r="A500" s="21">
        <f>IF(AND(B500="",D500="",E500="",F500="",H500="",I500="",J500="",K500="",L500="",M500="",N500="",O500=""),"",ROW()-6)</f>
        <v/>
      </c>
      <c r="B500" s="47" t="n"/>
      <c r="C500" s="2">
        <f>IF(B500="","",IF(MONTH(B500)=1,"janvier",IF(MONTH(B500)=2,"février",IF(MONTH(B500)=3,"mars",IF(MONTH(B500)=4,"avril",IF(MONTH(B500)=5,"mai",IF(MONTH(B500)=6,"juin",IF(MONTH(B500)=7,"juillet",IF(MONTH(B500)=8,"août",IF(MONTH(B500)=9,"septembre",IF(MONTH(B500)=10,"octobre",IF(MONTH(B500)=11,"novembre","décembre")))))))))))</f>
        <v/>
      </c>
      <c r="D500" s="29" t="n"/>
      <c r="E500" s="30" t="n"/>
      <c r="F500" s="30" t="n"/>
      <c r="G500" s="25">
        <f>IFERROR(IF(OR(E500="",F500=""),"",IF(F500&gt;=E500,F500-E500,"")),"")</f>
        <v/>
      </c>
      <c r="H500" s="29" t="n"/>
      <c r="I500" s="29" t="n"/>
      <c r="J500" s="29" t="n"/>
      <c r="K500" s="29" t="n"/>
      <c r="L500" s="29" t="n"/>
      <c r="M500" s="29" t="n"/>
      <c r="N500" s="29" t="n"/>
      <c r="O500" s="29" t="n"/>
      <c r="P500" s="45">
        <f>IF(O500="","",IFERROR(IF(OR(O500="Personnel",O500="Non remboursable"),0,'Paramètres'!$B$12),0))</f>
        <v/>
      </c>
      <c r="Q500" s="46">
        <f>IF(O500="","",IFERROR(IF(OR(O500="À rembourser",O500="Remboursé"),G500*P500,0),0))</f>
        <v/>
      </c>
      <c r="R500" s="2">
        <f>IF(AND(B500="",D500="",E500="",F500="",H500="",I500="",J500="",K500="",L500="",M500="",N500="",O500=""),"",IF(B500="","Date requise",IF(D500="","Conducteur requis",IF(OR(E500="",F500=""),"Odomètre requis",IF(F500&lt;E500,"Odomètre incohérent",IF(G500=0,"Kilométrage à vérifier",IF(AND(K500&lt;&gt;"Personnel",L500=""),"Motif requis",IF(O500="","Statut requis",IF(AND(K500="Personnel",OR(O500="À rembourser",O500="Remboursé")),"Personnel non remboursable","Conforme")))))))))</f>
        <v/>
      </c>
    </row>
    <row r="501">
      <c r="A501" s="21">
        <f>IF(AND(B501="",D501="",E501="",F501="",H501="",I501="",J501="",K501="",L501="",M501="",N501="",O501=""),"",ROW()-6)</f>
        <v/>
      </c>
      <c r="B501" s="44" t="n"/>
      <c r="C501" s="2">
        <f>IF(B501="","",IF(MONTH(B501)=1,"janvier",IF(MONTH(B501)=2,"février",IF(MONTH(B501)=3,"mars",IF(MONTH(B501)=4,"avril",IF(MONTH(B501)=5,"mai",IF(MONTH(B501)=6,"juin",IF(MONTH(B501)=7,"juillet",IF(MONTH(B501)=8,"août",IF(MONTH(B501)=9,"septembre",IF(MONTH(B501)=10,"octobre",IF(MONTH(B501)=11,"novembre","décembre")))))))))))</f>
        <v/>
      </c>
      <c r="D501" s="23" t="n"/>
      <c r="E501" s="24" t="n"/>
      <c r="F501" s="24" t="n"/>
      <c r="G501" s="25">
        <f>IFERROR(IF(OR(E501="",F501=""),"",IF(F501&gt;=E501,F501-E501,"")),"")</f>
        <v/>
      </c>
      <c r="H501" s="23" t="n"/>
      <c r="I501" s="23" t="n"/>
      <c r="J501" s="23" t="n"/>
      <c r="K501" s="23" t="n"/>
      <c r="L501" s="23" t="n"/>
      <c r="M501" s="23" t="n"/>
      <c r="N501" s="23" t="n"/>
      <c r="O501" s="23" t="n"/>
      <c r="P501" s="45">
        <f>IF(O501="","",IFERROR(IF(OR(O501="Personnel",O501="Non remboursable"),0,'Paramètres'!$B$12),0))</f>
        <v/>
      </c>
      <c r="Q501" s="46">
        <f>IF(O501="","",IFERROR(IF(OR(O501="À rembourser",O501="Remboursé"),G501*P501,0),0))</f>
        <v/>
      </c>
      <c r="R501" s="2">
        <f>IF(AND(B501="",D501="",E501="",F501="",H501="",I501="",J501="",K501="",L501="",M501="",N501="",O501=""),"",IF(B501="","Date requise",IF(D501="","Conducteur requis",IF(OR(E501="",F501=""),"Odomètre requis",IF(F501&lt;E501,"Odomètre incohérent",IF(G501=0,"Kilométrage à vérifier",IF(AND(K501&lt;&gt;"Personnel",L501=""),"Motif requis",IF(O501="","Statut requis",IF(AND(K501="Personnel",OR(O501="À rembourser",O501="Remboursé")),"Personnel non remboursable","Conforme")))))))))</f>
        <v/>
      </c>
    </row>
    <row r="502">
      <c r="A502" s="21">
        <f>IF(AND(B502="",D502="",E502="",F502="",H502="",I502="",J502="",K502="",L502="",M502="",N502="",O502=""),"",ROW()-6)</f>
        <v/>
      </c>
      <c r="B502" s="47" t="n"/>
      <c r="C502" s="2">
        <f>IF(B502="","",IF(MONTH(B502)=1,"janvier",IF(MONTH(B502)=2,"février",IF(MONTH(B502)=3,"mars",IF(MONTH(B502)=4,"avril",IF(MONTH(B502)=5,"mai",IF(MONTH(B502)=6,"juin",IF(MONTH(B502)=7,"juillet",IF(MONTH(B502)=8,"août",IF(MONTH(B502)=9,"septembre",IF(MONTH(B502)=10,"octobre",IF(MONTH(B502)=11,"novembre","décembre")))))))))))</f>
        <v/>
      </c>
      <c r="D502" s="29" t="n"/>
      <c r="E502" s="30" t="n"/>
      <c r="F502" s="30" t="n"/>
      <c r="G502" s="25">
        <f>IFERROR(IF(OR(E502="",F502=""),"",IF(F502&gt;=E502,F502-E502,"")),"")</f>
        <v/>
      </c>
      <c r="H502" s="29" t="n"/>
      <c r="I502" s="29" t="n"/>
      <c r="J502" s="29" t="n"/>
      <c r="K502" s="29" t="n"/>
      <c r="L502" s="29" t="n"/>
      <c r="M502" s="29" t="n"/>
      <c r="N502" s="29" t="n"/>
      <c r="O502" s="29" t="n"/>
      <c r="P502" s="45">
        <f>IF(O502="","",IFERROR(IF(OR(O502="Personnel",O502="Non remboursable"),0,'Paramètres'!$B$12),0))</f>
        <v/>
      </c>
      <c r="Q502" s="46">
        <f>IF(O502="","",IFERROR(IF(OR(O502="À rembourser",O502="Remboursé"),G502*P502,0),0))</f>
        <v/>
      </c>
      <c r="R502" s="2">
        <f>IF(AND(B502="",D502="",E502="",F502="",H502="",I502="",J502="",K502="",L502="",M502="",N502="",O502=""),"",IF(B502="","Date requise",IF(D502="","Conducteur requis",IF(OR(E502="",F502=""),"Odomètre requis",IF(F502&lt;E502,"Odomètre incohérent",IF(G502=0,"Kilométrage à vérifier",IF(AND(K502&lt;&gt;"Personnel",L502=""),"Motif requis",IF(O502="","Statut requis",IF(AND(K502="Personnel",OR(O502="À rembourser",O502="Remboursé")),"Personnel non remboursable","Conforme")))))))))</f>
        <v/>
      </c>
    </row>
    <row r="503">
      <c r="A503" s="21">
        <f>IF(AND(B503="",D503="",E503="",F503="",H503="",I503="",J503="",K503="",L503="",M503="",N503="",O503=""),"",ROW()-6)</f>
        <v/>
      </c>
      <c r="B503" s="44" t="n"/>
      <c r="C503" s="2">
        <f>IF(B503="","",IF(MONTH(B503)=1,"janvier",IF(MONTH(B503)=2,"février",IF(MONTH(B503)=3,"mars",IF(MONTH(B503)=4,"avril",IF(MONTH(B503)=5,"mai",IF(MONTH(B503)=6,"juin",IF(MONTH(B503)=7,"juillet",IF(MONTH(B503)=8,"août",IF(MONTH(B503)=9,"septembre",IF(MONTH(B503)=10,"octobre",IF(MONTH(B503)=11,"novembre","décembre")))))))))))</f>
        <v/>
      </c>
      <c r="D503" s="23" t="n"/>
      <c r="E503" s="24" t="n"/>
      <c r="F503" s="24" t="n"/>
      <c r="G503" s="25">
        <f>IFERROR(IF(OR(E503="",F503=""),"",IF(F503&gt;=E503,F503-E503,"")),"")</f>
        <v/>
      </c>
      <c r="H503" s="23" t="n"/>
      <c r="I503" s="23" t="n"/>
      <c r="J503" s="23" t="n"/>
      <c r="K503" s="23" t="n"/>
      <c r="L503" s="23" t="n"/>
      <c r="M503" s="23" t="n"/>
      <c r="N503" s="23" t="n"/>
      <c r="O503" s="23" t="n"/>
      <c r="P503" s="45">
        <f>IF(O503="","",IFERROR(IF(OR(O503="Personnel",O503="Non remboursable"),0,'Paramètres'!$B$12),0))</f>
        <v/>
      </c>
      <c r="Q503" s="46">
        <f>IF(O503="","",IFERROR(IF(OR(O503="À rembourser",O503="Remboursé"),G503*P503,0),0))</f>
        <v/>
      </c>
      <c r="R503" s="2">
        <f>IF(AND(B503="",D503="",E503="",F503="",H503="",I503="",J503="",K503="",L503="",M503="",N503="",O503=""),"",IF(B503="","Date requise",IF(D503="","Conducteur requis",IF(OR(E503="",F503=""),"Odomètre requis",IF(F503&lt;E503,"Odomètre incohérent",IF(G503=0,"Kilométrage à vérifier",IF(AND(K503&lt;&gt;"Personnel",L503=""),"Motif requis",IF(O503="","Statut requis",IF(AND(K503="Personnel",OR(O503="À rembourser",O503="Remboursé")),"Personnel non remboursable","Conforme")))))))))</f>
        <v/>
      </c>
    </row>
    <row r="504">
      <c r="A504" s="21">
        <f>IF(AND(B504="",D504="",E504="",F504="",H504="",I504="",J504="",K504="",L504="",M504="",N504="",O504=""),"",ROW()-6)</f>
        <v/>
      </c>
      <c r="B504" s="47" t="n"/>
      <c r="C504" s="2">
        <f>IF(B504="","",IF(MONTH(B504)=1,"janvier",IF(MONTH(B504)=2,"février",IF(MONTH(B504)=3,"mars",IF(MONTH(B504)=4,"avril",IF(MONTH(B504)=5,"mai",IF(MONTH(B504)=6,"juin",IF(MONTH(B504)=7,"juillet",IF(MONTH(B504)=8,"août",IF(MONTH(B504)=9,"septembre",IF(MONTH(B504)=10,"octobre",IF(MONTH(B504)=11,"novembre","décembre")))))))))))</f>
        <v/>
      </c>
      <c r="D504" s="29" t="n"/>
      <c r="E504" s="30" t="n"/>
      <c r="F504" s="30" t="n"/>
      <c r="G504" s="25">
        <f>IFERROR(IF(OR(E504="",F504=""),"",IF(F504&gt;=E504,F504-E504,"")),"")</f>
        <v/>
      </c>
      <c r="H504" s="29" t="n"/>
      <c r="I504" s="29" t="n"/>
      <c r="J504" s="29" t="n"/>
      <c r="K504" s="29" t="n"/>
      <c r="L504" s="29" t="n"/>
      <c r="M504" s="29" t="n"/>
      <c r="N504" s="29" t="n"/>
      <c r="O504" s="29" t="n"/>
      <c r="P504" s="45">
        <f>IF(O504="","",IFERROR(IF(OR(O504="Personnel",O504="Non remboursable"),0,'Paramètres'!$B$12),0))</f>
        <v/>
      </c>
      <c r="Q504" s="46">
        <f>IF(O504="","",IFERROR(IF(OR(O504="À rembourser",O504="Remboursé"),G504*P504,0),0))</f>
        <v/>
      </c>
      <c r="R504" s="2">
        <f>IF(AND(B504="",D504="",E504="",F504="",H504="",I504="",J504="",K504="",L504="",M504="",N504="",O504=""),"",IF(B504="","Date requise",IF(D504="","Conducteur requis",IF(OR(E504="",F504=""),"Odomètre requis",IF(F504&lt;E504,"Odomètre incohérent",IF(G504=0,"Kilométrage à vérifier",IF(AND(K504&lt;&gt;"Personnel",L504=""),"Motif requis",IF(O504="","Statut requis",IF(AND(K504="Personnel",OR(O504="À rembourser",O504="Remboursé")),"Personnel non remboursable","Conforme")))))))))</f>
        <v/>
      </c>
    </row>
    <row r="505">
      <c r="A505" s="21">
        <f>IF(AND(B505="",D505="",E505="",F505="",H505="",I505="",J505="",K505="",L505="",M505="",N505="",O505=""),"",ROW()-6)</f>
        <v/>
      </c>
      <c r="B505" s="44" t="n"/>
      <c r="C505" s="2">
        <f>IF(B505="","",IF(MONTH(B505)=1,"janvier",IF(MONTH(B505)=2,"février",IF(MONTH(B505)=3,"mars",IF(MONTH(B505)=4,"avril",IF(MONTH(B505)=5,"mai",IF(MONTH(B505)=6,"juin",IF(MONTH(B505)=7,"juillet",IF(MONTH(B505)=8,"août",IF(MONTH(B505)=9,"septembre",IF(MONTH(B505)=10,"octobre",IF(MONTH(B505)=11,"novembre","décembre")))))))))))</f>
        <v/>
      </c>
      <c r="D505" s="23" t="n"/>
      <c r="E505" s="24" t="n"/>
      <c r="F505" s="24" t="n"/>
      <c r="G505" s="25">
        <f>IFERROR(IF(OR(E505="",F505=""),"",IF(F505&gt;=E505,F505-E505,"")),"")</f>
        <v/>
      </c>
      <c r="H505" s="23" t="n"/>
      <c r="I505" s="23" t="n"/>
      <c r="J505" s="23" t="n"/>
      <c r="K505" s="23" t="n"/>
      <c r="L505" s="23" t="n"/>
      <c r="M505" s="23" t="n"/>
      <c r="N505" s="23" t="n"/>
      <c r="O505" s="23" t="n"/>
      <c r="P505" s="45">
        <f>IF(O505="","",IFERROR(IF(OR(O505="Personnel",O505="Non remboursable"),0,'Paramètres'!$B$12),0))</f>
        <v/>
      </c>
      <c r="Q505" s="46">
        <f>IF(O505="","",IFERROR(IF(OR(O505="À rembourser",O505="Remboursé"),G505*P505,0),0))</f>
        <v/>
      </c>
      <c r="R505" s="2">
        <f>IF(AND(B505="",D505="",E505="",F505="",H505="",I505="",J505="",K505="",L505="",M505="",N505="",O505=""),"",IF(B505="","Date requise",IF(D505="","Conducteur requis",IF(OR(E505="",F505=""),"Odomètre requis",IF(F505&lt;E505,"Odomètre incohérent",IF(G505=0,"Kilométrage à vérifier",IF(AND(K505&lt;&gt;"Personnel",L505=""),"Motif requis",IF(O505="","Statut requis",IF(AND(K505="Personnel",OR(O505="À rembourser",O505="Remboursé")),"Personnel non remboursable","Conforme")))))))))</f>
        <v/>
      </c>
    </row>
    <row r="506">
      <c r="A506" s="21">
        <f>IF(AND(B506="",D506="",E506="",F506="",H506="",I506="",J506="",K506="",L506="",M506="",N506="",O506=""),"",ROW()-6)</f>
        <v/>
      </c>
      <c r="B506" s="47" t="n"/>
      <c r="C506" s="2">
        <f>IF(B506="","",IF(MONTH(B506)=1,"janvier",IF(MONTH(B506)=2,"février",IF(MONTH(B506)=3,"mars",IF(MONTH(B506)=4,"avril",IF(MONTH(B506)=5,"mai",IF(MONTH(B506)=6,"juin",IF(MONTH(B506)=7,"juillet",IF(MONTH(B506)=8,"août",IF(MONTH(B506)=9,"septembre",IF(MONTH(B506)=10,"octobre",IF(MONTH(B506)=11,"novembre","décembre")))))))))))</f>
        <v/>
      </c>
      <c r="D506" s="29" t="n"/>
      <c r="E506" s="30" t="n"/>
      <c r="F506" s="30" t="n"/>
      <c r="G506" s="25">
        <f>IFERROR(IF(OR(E506="",F506=""),"",IF(F506&gt;=E506,F506-E506,"")),"")</f>
        <v/>
      </c>
      <c r="H506" s="29" t="n"/>
      <c r="I506" s="29" t="n"/>
      <c r="J506" s="29" t="n"/>
      <c r="K506" s="29" t="n"/>
      <c r="L506" s="29" t="n"/>
      <c r="M506" s="29" t="n"/>
      <c r="N506" s="29" t="n"/>
      <c r="O506" s="29" t="n"/>
      <c r="P506" s="45">
        <f>IF(O506="","",IFERROR(IF(OR(O506="Personnel",O506="Non remboursable"),0,'Paramètres'!$B$12),0))</f>
        <v/>
      </c>
      <c r="Q506" s="46">
        <f>IF(O506="","",IFERROR(IF(OR(O506="À rembourser",O506="Remboursé"),G506*P506,0),0))</f>
        <v/>
      </c>
      <c r="R506" s="2">
        <f>IF(AND(B506="",D506="",E506="",F506="",H506="",I506="",J506="",K506="",L506="",M506="",N506="",O506=""),"",IF(B506="","Date requise",IF(D506="","Conducteur requis",IF(OR(E506="",F506=""),"Odomètre requis",IF(F506&lt;E506,"Odomètre incohérent",IF(G506=0,"Kilométrage à vérifier",IF(AND(K506&lt;&gt;"Personnel",L506=""),"Motif requis",IF(O506="","Statut requis",IF(AND(K506="Personnel",OR(O506="À rembourser",O506="Remboursé")),"Personnel non remboursable","Conforme")))))))))</f>
        <v/>
      </c>
    </row>
  </sheetData>
  <autoFilter ref="A6:R506"/>
  <mergeCells count="3">
    <mergeCell ref="A1:R1"/>
    <mergeCell ref="A2:R2"/>
    <mergeCell ref="A3:R3"/>
  </mergeCells>
  <conditionalFormatting sqref="R7:R506">
    <cfRule type="expression" priority="1" dxfId="0">
      <formula>R7="Conforme"</formula>
    </cfRule>
    <cfRule type="expression" priority="2" dxfId="1">
      <formula>AND(R7&lt;&gt;"",R7&lt;&gt;"Conforme")</formula>
    </cfRule>
  </conditionalFormatting>
  <conditionalFormatting sqref="F7:F506">
    <cfRule type="expression" priority="3" dxfId="1">
      <formula>AND(E7&lt;&gt;"",F7&lt;&gt;"",F7&lt;E7)</formula>
    </cfRule>
  </conditionalFormatting>
  <conditionalFormatting sqref="O7:O506">
    <cfRule type="expression" priority="4" dxfId="3">
      <formula>O7="À rembourser"</formula>
    </cfRule>
    <cfRule type="expression" priority="5" dxfId="4">
      <formula>O7="Remboursé"</formula>
    </cfRule>
    <cfRule type="expression" priority="6" dxfId="2">
      <formula>O7="Personnel"</formula>
    </cfRule>
    <cfRule type="expression" priority="7" dxfId="5">
      <formula>O7="Non remboursable"</formula>
    </cfRule>
  </conditionalFormatting>
  <conditionalFormatting sqref="Q7:Q506">
    <cfRule type="cellIs" priority="8" operator="greaterThan" dxfId="6">
      <formula>0</formula>
    </cfRule>
  </conditionalFormatting>
  <dataValidations count="6">
    <dataValidation sqref="B7:B506" showErrorMessage="1" showInputMessage="1" allowBlank="1" errorTitle="Date invalide" error="La date doit correspondre à l’année de suivi." promptTitle="Date du trajet" prompt="Inscrivez une date de l’année de suivi au format AAAA-MM-JJ." type="date" operator="between">
      <formula1>DATE('Paramètres'!$B$4,1,1)</formula1>
      <formula2>DATE('Paramètres'!$B$4,12,31)</formula2>
    </dataValidation>
    <dataValidation sqref="E7:F506" showErrorMessage="1" showInputMessage="1" allowBlank="1" errorTitle="Lecture invalide" error="La lecture d’odomètre doit être égale ou supérieure à zéro." promptTitle="Lecture d’odomètre" prompt="Inscrivez la lecture réelle de l’odomètre au début ou à la fin du trajet." type="decimal" operator="greaterThanOrEqual">
      <formula1>0</formula1>
    </dataValidation>
    <dataValidation sqref="J7:J506" showErrorMessage="1" showInputMessage="1" allowBlank="1" type="list">
      <formula1>'Paramètres'!$I$2:$I$5</formula1>
    </dataValidation>
    <dataValidation sqref="K7:K506" showErrorMessage="1" showInputMessage="1" allowBlank="1" type="list">
      <formula1>'Paramètres'!$F$2:$F$10</formula1>
    </dataValidation>
    <dataValidation sqref="N7:N506" showErrorMessage="1" showInputMessage="1" allowBlank="1" type="list">
      <formula1>'Paramètres'!$H$2:$H$7</formula1>
    </dataValidation>
    <dataValidation sqref="O7:O506" showErrorMessage="1" showInputMessage="1" allowBlank="1" errorTitle="Statut invalide" error="Choisissez un statut de remboursement dans la liste." promptTitle="Remboursement" prompt="Un trajet personnel ne doit pas être remboursé." type="list">
      <formula1>'Paramètres'!$G$2:$G$5</formula1>
    </dataValidation>
  </dataValidations>
  <pageMargins left="0.2" right="0.2" top="0.4" bottom="0.4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9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12" customWidth="1" min="3" max="3"/>
    <col width="55" customWidth="1" min="4" max="4"/>
    <col width="24" customWidth="1" min="6" max="6"/>
    <col width="24" customWidth="1" min="7" max="7"/>
    <col width="24" customWidth="1" min="8" max="8"/>
    <col width="20" customWidth="1" min="9" max="9"/>
    <col width="16" customWidth="1" min="11" max="11"/>
  </cols>
  <sheetData>
    <row r="1">
      <c r="A1" s="1" t="inlineStr">
        <is>
          <t>Paramètres — Suivi kilométrage affaires</t>
        </is>
      </c>
      <c r="B1" s="39" t="n"/>
      <c r="C1" s="39" t="n"/>
      <c r="D1" s="40" t="n"/>
      <c r="F1" s="7" t="inlineStr">
        <is>
          <t>Type de trajet</t>
        </is>
      </c>
      <c r="G1" s="7" t="inlineStr">
        <is>
          <t>Statut de remboursement</t>
        </is>
      </c>
      <c r="H1" s="7" t="inlineStr">
        <is>
          <t>Mode de preuve</t>
        </is>
      </c>
      <c r="I1" s="7" t="inlineStr">
        <is>
          <t>Province</t>
        </is>
      </c>
      <c r="K1" s="7" t="inlineStr">
        <is>
          <t>Mois</t>
        </is>
      </c>
    </row>
    <row r="2">
      <c r="F2" s="31" t="inlineStr">
        <is>
          <t>Client</t>
        </is>
      </c>
      <c r="G2" s="31" t="inlineStr">
        <is>
          <t>À rembourser</t>
        </is>
      </c>
      <c r="H2" s="31" t="inlineStr">
        <is>
          <t>Agenda / calendrier</t>
        </is>
      </c>
      <c r="I2" s="31" t="inlineStr">
        <is>
          <t>Québec</t>
        </is>
      </c>
      <c r="K2" s="31" t="inlineStr">
        <is>
          <t>Tous</t>
        </is>
      </c>
    </row>
    <row r="3">
      <c r="A3" s="32" t="inlineStr">
        <is>
          <t>Nom de l’entreprise ou du travailleur autonome</t>
        </is>
      </c>
      <c r="B3" s="23" t="inlineStr">
        <is>
          <t>Services Tremblay inc.</t>
        </is>
      </c>
      <c r="F3" s="31" t="inlineStr">
        <is>
          <t>Fournisseur</t>
        </is>
      </c>
      <c r="G3" s="31" t="inlineStr">
        <is>
          <t>Remboursé</t>
        </is>
      </c>
      <c r="H3" s="31" t="inlineStr">
        <is>
          <t>Bon de travail</t>
        </is>
      </c>
      <c r="I3" s="31" t="inlineStr">
        <is>
          <t>Ontario</t>
        </is>
      </c>
      <c r="K3" s="31" t="inlineStr">
        <is>
          <t>janvier</t>
        </is>
      </c>
    </row>
    <row r="4">
      <c r="A4" s="32" t="inlineStr">
        <is>
          <t>Année de suivi</t>
        </is>
      </c>
      <c r="B4" s="33" t="n">
        <v>2026</v>
      </c>
      <c r="F4" s="31" t="inlineStr">
        <is>
          <t>Chantier</t>
        </is>
      </c>
      <c r="G4" s="31" t="inlineStr">
        <is>
          <t>Non remboursable</t>
        </is>
      </c>
      <c r="H4" s="31" t="inlineStr">
        <is>
          <t>Facture client</t>
        </is>
      </c>
      <c r="I4" s="31" t="inlineStr">
        <is>
          <t>Nouveau-Brunswick</t>
        </is>
      </c>
      <c r="K4" s="31" t="inlineStr">
        <is>
          <t>février</t>
        </is>
      </c>
    </row>
    <row r="5">
      <c r="A5" s="32" t="inlineStr">
        <is>
          <t>Nom du conducteur principal</t>
        </is>
      </c>
      <c r="B5" s="23" t="inlineStr">
        <is>
          <t>Marie Tremblay</t>
        </is>
      </c>
      <c r="F5" s="31" t="inlineStr">
        <is>
          <t>Réunion interne</t>
        </is>
      </c>
      <c r="G5" s="31" t="inlineStr">
        <is>
          <t>Personnel</t>
        </is>
      </c>
      <c r="H5" s="31" t="inlineStr">
        <is>
          <t>Courriel</t>
        </is>
      </c>
      <c r="I5" s="31" t="inlineStr">
        <is>
          <t>Autre</t>
        </is>
      </c>
      <c r="K5" s="31" t="inlineStr">
        <is>
          <t>mars</t>
        </is>
      </c>
    </row>
    <row r="6">
      <c r="A6" s="32" t="inlineStr">
        <is>
          <t>Véhicule</t>
        </is>
      </c>
      <c r="B6" s="23" t="inlineStr">
        <is>
          <t>Toyota RAV4 2022</t>
        </is>
      </c>
      <c r="F6" s="31" t="inlineStr">
        <is>
          <t>Livraison</t>
        </is>
      </c>
      <c r="G6" s="31" t="n"/>
      <c r="H6" s="31" t="inlineStr">
        <is>
          <t>Relevé de livraison</t>
        </is>
      </c>
      <c r="I6" s="31" t="n"/>
      <c r="K6" s="31" t="inlineStr">
        <is>
          <t>avril</t>
        </is>
      </c>
    </row>
    <row r="7">
      <c r="A7" s="32" t="inlineStr">
        <is>
          <t>Numéro d’immatriculation</t>
        </is>
      </c>
      <c r="B7" s="23" t="inlineStr">
        <is>
          <t>ABC 123</t>
        </is>
      </c>
      <c r="F7" s="31" t="inlineStr">
        <is>
          <t>Formation</t>
        </is>
      </c>
      <c r="G7" s="31" t="n"/>
      <c r="H7" s="31" t="inlineStr">
        <is>
          <t>Autre document</t>
        </is>
      </c>
      <c r="I7" s="31" t="n"/>
      <c r="K7" s="31" t="inlineStr">
        <is>
          <t>mai</t>
        </is>
      </c>
    </row>
    <row r="8">
      <c r="A8" s="32" t="inlineStr">
        <is>
          <t>Lecture d’odomètre au début de l’année</t>
        </is>
      </c>
      <c r="B8" s="24" t="n">
        <v>42580</v>
      </c>
      <c r="F8" s="31" t="inlineStr">
        <is>
          <t>Banque / administration</t>
        </is>
      </c>
      <c r="G8" s="31" t="n"/>
      <c r="H8" s="31" t="n"/>
      <c r="I8" s="31" t="n"/>
      <c r="K8" s="31" t="inlineStr">
        <is>
          <t>juin</t>
        </is>
      </c>
    </row>
    <row r="9">
      <c r="F9" s="31" t="inlineStr">
        <is>
          <t>Autre affaire</t>
        </is>
      </c>
      <c r="G9" s="31" t="n"/>
      <c r="H9" s="31" t="n"/>
      <c r="I9" s="31" t="n"/>
      <c r="K9" s="31" t="inlineStr">
        <is>
          <t>juillet</t>
        </is>
      </c>
    </row>
    <row r="10">
      <c r="F10" s="31" t="inlineStr">
        <is>
          <t>Personnel</t>
        </is>
      </c>
      <c r="G10" s="31" t="n"/>
      <c r="H10" s="31" t="n"/>
      <c r="I10" s="31" t="n"/>
      <c r="K10" s="31" t="inlineStr">
        <is>
          <t>août</t>
        </is>
      </c>
    </row>
    <row r="11">
      <c r="A11" s="7" t="inlineStr">
        <is>
          <t>Paramètre</t>
        </is>
      </c>
      <c r="B11" s="7" t="inlineStr">
        <is>
          <t>Valeur</t>
        </is>
      </c>
      <c r="C11" s="7" t="inlineStr">
        <is>
          <t>Unité</t>
        </is>
      </c>
      <c r="D11" s="7" t="inlineStr">
        <is>
          <t>Note</t>
        </is>
      </c>
      <c r="F11" s="31" t="n"/>
      <c r="G11" s="31" t="n"/>
      <c r="H11" s="31" t="n"/>
      <c r="I11" s="31" t="n"/>
      <c r="K11" s="31" t="inlineStr">
        <is>
          <t>septembre</t>
        </is>
      </c>
    </row>
    <row r="12">
      <c r="A12" s="20" t="inlineStr">
        <is>
          <t>Taux de remboursement par kilomètre</t>
        </is>
      </c>
      <c r="B12" s="48" t="n">
        <v>0.7</v>
      </c>
      <c r="C12" s="20" t="inlineStr">
        <is>
          <t>$/km</t>
        </is>
      </c>
      <c r="D12" s="20" t="inlineStr">
        <is>
          <t>À confirmer selon la politique interne ou professionnelle applicable</t>
        </is>
      </c>
      <c r="F12" s="31" t="n"/>
      <c r="G12" s="31" t="n"/>
      <c r="H12" s="31" t="n"/>
      <c r="I12" s="31" t="n"/>
      <c r="K12" s="31" t="inlineStr">
        <is>
          <t>octobre</t>
        </is>
      </c>
    </row>
    <row r="13">
      <c r="A13" s="20" t="inlineStr">
        <is>
          <t>Plafond de remboursement mensuel</t>
        </is>
      </c>
      <c r="B13" s="49" t="n">
        <v>0</v>
      </c>
      <c r="C13" s="20" t="inlineStr">
        <is>
          <t>$</t>
        </is>
      </c>
      <c r="D13" s="20" t="inlineStr">
        <is>
          <t>Inscrire 0,00 pour ne pas appliquer de plafond</t>
        </is>
      </c>
      <c r="F13" s="31" t="n"/>
      <c r="G13" s="31" t="n"/>
      <c r="H13" s="31" t="n"/>
      <c r="I13" s="31" t="n"/>
      <c r="K13" s="31" t="inlineStr">
        <is>
          <t>novembre</t>
        </is>
      </c>
    </row>
    <row r="14">
      <c r="A14" s="20" t="inlineStr">
        <is>
          <t>Seuil d’écart d’odomètre à vérifier</t>
        </is>
      </c>
      <c r="B14" s="36" t="n">
        <v>5</v>
      </c>
      <c r="C14" s="20" t="inlineStr">
        <is>
          <t>km</t>
        </is>
      </c>
      <c r="D14" s="20" t="inlineStr">
        <is>
          <t>Écart toléré entre l’odomètre de départ et la dernière arrivée connue</t>
        </is>
      </c>
      <c r="F14" s="31" t="n"/>
      <c r="G14" s="31" t="n"/>
      <c r="H14" s="31" t="n"/>
      <c r="I14" s="31" t="n"/>
      <c r="K14" s="31" t="inlineStr">
        <is>
          <t>décembre</t>
        </is>
      </c>
    </row>
    <row r="15">
      <c r="A15" s="20" t="inlineStr">
        <is>
          <t>Taux de TPS</t>
        </is>
      </c>
      <c r="B15" s="50" t="n">
        <v>0.05</v>
      </c>
      <c r="C15" s="20" t="inlineStr">
        <is>
          <t>%</t>
        </is>
      </c>
      <c r="D15" s="20" t="inlineStr">
        <is>
          <t>Taux modifiable à titre de référence seulement</t>
        </is>
      </c>
    </row>
    <row r="16">
      <c r="A16" s="20" t="inlineStr">
        <is>
          <t>Taux de TVQ</t>
        </is>
      </c>
      <c r="B16" s="50" t="n">
        <v>0.09975000000000001</v>
      </c>
      <c r="C16" s="20" t="inlineStr">
        <is>
          <t>%</t>
        </is>
      </c>
      <c r="D16" s="20" t="inlineStr">
        <is>
          <t>Taux modifiable à titre de référence seulement</t>
        </is>
      </c>
    </row>
    <row r="18">
      <c r="A18" s="38" t="inlineStr">
        <is>
          <t>Les taux de remboursement et les règles fiscales applicables doivent être validés selon la situation de l’entreprise et les directives en vigueur de l’ARC, de Revenu Québec ou de l’employeur.</t>
        </is>
      </c>
      <c r="B18" s="51" t="n"/>
      <c r="C18" s="51" t="n"/>
      <c r="D18" s="52" t="n"/>
    </row>
    <row r="19">
      <c r="A19" s="53" t="n"/>
      <c r="B19" s="54" t="n"/>
      <c r="C19" s="54" t="n"/>
      <c r="D19" s="55" t="n"/>
    </row>
  </sheetData>
  <mergeCells count="2">
    <mergeCell ref="A1:D1"/>
    <mergeCell ref="A18:D19"/>
  </mergeCells>
  <pageMargins left="0.25" right="0.25" top="0.5" bottom="0.5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2026-09-02T11:22:46Z</dcterms:created>
  <dcterms:modified xmlns:dcterms="http://purl.org/dc/terms/" xmlns:xsi="http://www.w3.org/2001/XMLSchema-instance" xsi:type="dcterms:W3CDTF">2026-09-02T11:22:46Z</dcterms:modified>
</cp:coreProperties>
</file>